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ecosur365p-my.sharepoint.com/personal/aguillen_ecosur_mx/Documents/Documents/HOME Office/Indicadores/Indicadores MIR/2025/2do Trimestre/"/>
    </mc:Choice>
  </mc:AlternateContent>
  <xr:revisionPtr revIDLastSave="3" documentId="8_{0323D403-7B0F-48CB-9B7A-B613431DAC8F}" xr6:coauthVersionLast="47" xr6:coauthVersionMax="47" xr10:uidLastSave="{06858864-A13F-4CF0-ABCA-718096F73308}"/>
  <bookViews>
    <workbookView xWindow="-120" yWindow="-120" windowWidth="29040" windowHeight="16440" activeTab="1" xr2:uid="{5FFF75C9-FEBA-407D-8DC3-3163AA91EA93}"/>
  </bookViews>
  <sheets>
    <sheet name="MIR" sheetId="2" r:id="rId1"/>
    <sheet name="Metas " sheetId="1" r:id="rId2"/>
  </sheets>
  <definedNames>
    <definedName name="_xlnm._FilterDatabase" localSheetId="1" hidden="1">'Metas '!$A$3:$L$16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6" i="1" l="1"/>
  <c r="M15" i="1"/>
  <c r="M14" i="1"/>
  <c r="M13" i="1"/>
  <c r="M12" i="1"/>
  <c r="M11" i="1"/>
  <c r="M10" i="1"/>
  <c r="M9" i="1"/>
  <c r="M8" i="1"/>
  <c r="M7" i="1"/>
  <c r="M6" i="1"/>
  <c r="M5" i="1"/>
  <c r="J16" i="1"/>
  <c r="J15" i="1"/>
  <c r="J14" i="1"/>
  <c r="J13" i="1"/>
  <c r="J12" i="1"/>
  <c r="J11" i="1"/>
  <c r="J10" i="1"/>
  <c r="J9" i="1"/>
  <c r="J8" i="1"/>
  <c r="J7" i="1"/>
  <c r="J6" i="1"/>
  <c r="J5" i="1"/>
</calcChain>
</file>

<file path=xl/sharedStrings.xml><?xml version="1.0" encoding="utf-8"?>
<sst xmlns="http://schemas.openxmlformats.org/spreadsheetml/2006/main" count="444" uniqueCount="139">
  <si>
    <t xml:space="preserve">Programa </t>
  </si>
  <si>
    <t>Nivel</t>
  </si>
  <si>
    <t>Objetivo</t>
  </si>
  <si>
    <t xml:space="preserve">Indicador </t>
  </si>
  <si>
    <t xml:space="preserve">Definición </t>
  </si>
  <si>
    <t>Método de cálculo</t>
  </si>
  <si>
    <t>Tipo de fórmula</t>
  </si>
  <si>
    <t xml:space="preserve">Sentido </t>
  </si>
  <si>
    <t xml:space="preserve">Frecuencia de medición </t>
  </si>
  <si>
    <t xml:space="preserve">Numerador </t>
  </si>
  <si>
    <t>Denominador</t>
  </si>
  <si>
    <t>E-003 - Investigación científica, desarrollo e innovación</t>
  </si>
  <si>
    <t>Fin</t>
  </si>
  <si>
    <t>Contribuir a Articular y fortalecer las capacidades científicas, humanísticas y tecnológicas del país</t>
  </si>
  <si>
    <t>Proporción de la Población Económicamente Activa (PEA) de México dedicada a actividades de investigación y desarrollo</t>
  </si>
  <si>
    <t>El indicador mide la proporción de la PEA que se dedica a actividades de investigación y desarrollo con respecto al total de personas que se encuentran activas en la economía mexicana por cada 1000 integrantes de la PEA</t>
  </si>
  <si>
    <t>(PEA dedicada a la investigación y desarrollo en el año t/ Número total de la PEA en el año t) *1000</t>
  </si>
  <si>
    <t>Proporción</t>
  </si>
  <si>
    <t>Ascendente</t>
  </si>
  <si>
    <t>Anual</t>
  </si>
  <si>
    <t>Propósito</t>
  </si>
  <si>
    <t>Los Centros Públicos de Investigación del Consejo Nacional de Ciencia y Tecnología (CPI CONACYT) impulsan la formación de capital humano altamente calificado</t>
  </si>
  <si>
    <t>Porcentaje de estudiantes inscritos en alguna especialidad, maestría o doctorado pertenecientes al Programa Nacional de Posgrados de Calidad (PNPC) que ofrecen los Centros Públicos de Investigación (CPI CONACYT)</t>
  </si>
  <si>
    <t>El indicador mide el porcentaje de estudiantes que se encuentra inscritos en alguna especialidad, maestría o doctorado pertenecientes al Programa Nacional de Posgrados de Calidad (PNPC) que imparten los Centros Públicos Investigación CONACYT respecto del Total de estudiantes inscritos en los Centros Públicos de Investigación CONACYT</t>
  </si>
  <si>
    <t>(Número de estudiantes en alguna especialidad, maestría o doctorado perteneciente al Programa Nacional de Posgrados de Calidad (PNPC) que imparten los CPI CONACYT en el año t / Total de estudiantes inscritos en los CPI CONACYT en el año t)*100</t>
  </si>
  <si>
    <t>Porcentaje</t>
  </si>
  <si>
    <t>Componente</t>
  </si>
  <si>
    <t>Investigación científica relevante, pertinente y de calidad generada</t>
  </si>
  <si>
    <t>Proporción de publicaciones arbitradas por investigador de los Centros de Investigación CONACYT</t>
  </si>
  <si>
    <t>El arbitraje por medio de pares de las publicaciones es el mecanismo de la comunidad científica para garantizar la calidad de los artículos. Este indicador Cuantifica la producción de conocimiento científico de calidad, en términos per cápita, que generan los profesores-investigadores ingenieros- tecnólogos titulares mediante la publicación arbitrada de libros, capítulos y artículos.</t>
  </si>
  <si>
    <t>(Suma del número de publicaciones arbitradas en el ejercicio fiscal en el año t / Suma de investigadores en Centros de Investigación CONACYT en el ejercicio fiscal en el año t)</t>
  </si>
  <si>
    <t>Desarrollo tecnológico e innovación generada y transferida</t>
  </si>
  <si>
    <t>Tasa de variación del número de contratos o convenios firmados vigentes realizados</t>
  </si>
  <si>
    <t>Identifica el avance periódico que los Centros Públicos de Investigación CONACYT tienen en la transmisión del conocimiento, propiedad industrial o experiencia a los sectores gubernamental, social y/o productivo.</t>
  </si>
  <si>
    <t>(Suma de contratos o convenios de transferencia de conocimiento, innovación tecnológica, social económica o ambiental firmados vigentes realizados por los CPI en el año t / Suma del número de contratos o convenios de transferencia de conocimiento, innovación tecnológica, social económica o ambiental firmados vigentes realizados por los CPI en el año t-1)-1)*100</t>
  </si>
  <si>
    <t>Tasa de variación</t>
  </si>
  <si>
    <t>Porcentaje de proyectos interinstitucionales generados</t>
  </si>
  <si>
    <t>Cuantifica la participación en proyectos de investigación, desarrollo tecnológico y/o innovación, que desarrollan los Centros Públicos de Investigación (CPI) en cooperación con otras instituciones u organizaciones públicas, privadas o sociales, bajo el amparo de un protocolo o un convenio específico, aprobados por las instancias correspondientes.</t>
  </si>
  <si>
    <t>(Suma de los proyectos interinstitucionales generados por los CPI durante el ejercicio fiscal en curso/ Suma de los proyectos de investigación generados por los CPI durante el ejercicio fiscal en curso)*100</t>
  </si>
  <si>
    <t>Programas de posgrado de calidad altamente especializados ofertados.</t>
  </si>
  <si>
    <t>Proporción de Posgrados de calidad</t>
  </si>
  <si>
    <t>Mide la cantidad de programas de posgrado ofrecidos por los Centros Públicos de Investigación reconocidos como programas de posgrado de calidad, respecto del total de programas de posgrados reconocidos por el Programa Nacional de Posgrados de Calidad del Consejo Nacional de Ciencia y Tecnología. El reconocimiento que tienen los programas de posgrado en las diferentes áreas del conocimiento, en función de que cuentan con núcleos académicos básicos, altas tasas de graduación, infraestructura necesaria y alta productividad científica o tecnológica, lo cual les permite lograr la pertinencia de su operación y resultados eficaces.</t>
  </si>
  <si>
    <t>Número de programas registrados en el Programa Nacional de Posgrados de Calidad ofrecidos por los Centros Públicos de Investigación del Consejo Nacional de Ciencia y Tecnología / Número total de programas de posgrado reconocidos por el Consejo Nacional de Ciencia y Tecnología en el Programa Nacional de Posgrados de Calidad</t>
  </si>
  <si>
    <t>Actividades de difusión del conocimiento realizadas</t>
  </si>
  <si>
    <t>Tasa de variación de Actividades de divulgación y difusión de la ciencia</t>
  </si>
  <si>
    <t>Identifica la variación en las actividades de divulgación dirigidas al público en general que realizan o en las que participan los Centros Públicos de Investigación.</t>
  </si>
  <si>
    <t>(Número de actividades de divulgación dirigidas al público en general en el año t/ Número de actividades de divulgación dirigidas al público en general en año t-1)-1)*100</t>
  </si>
  <si>
    <t>Actividad</t>
  </si>
  <si>
    <t>Dedicar recursos humanos y materiales a la realización de investigación científica</t>
  </si>
  <si>
    <t>Proporción de recursos para la investigación</t>
  </si>
  <si>
    <t>Identifica la proporción que significan los recursos externos captados por proyectos de investigación con respecto al recurso fiscal destinado a la investigación.</t>
  </si>
  <si>
    <t>(Monto total de recursos externos obtenido por proyectos de investigación en el año t/ Monto total de recursos fiscales destinados a la investigación en el año t)</t>
  </si>
  <si>
    <t>Otorgar apoyos económicos para estudios de posgrado</t>
  </si>
  <si>
    <t>Porcentaje de alumnos de los Centros Públicos de Investigación CONACYT apoyados</t>
  </si>
  <si>
    <t>Identifica el porcentaje de alumnos que reciben apoyo por parte de los CPI.</t>
  </si>
  <si>
    <t>(Número de alumnos apoyados en el año t/Número de alumnos matriculados en el año t)*100</t>
  </si>
  <si>
    <t>Administrar proyectos</t>
  </si>
  <si>
    <t>Porcentaje de Proyectos finalizados en tiempo y forma</t>
  </si>
  <si>
    <t>Se refiere a la proporción de proyectos que se finalizan en tiempo y forma, de conformidad con lo establecido en los convenios o contratos que les dan origen.</t>
  </si>
  <si>
    <t>(Número de proyectos finalizados en tiempo y forma en el año t / Número total de proyectos en el año t)*100</t>
  </si>
  <si>
    <t>Gestionar solicitudes de ingreso a programas de posgrado</t>
  </si>
  <si>
    <t>Tasa de variación de solicitudes de ingreso (incluye FIDERH)</t>
  </si>
  <si>
    <t>Identifica el cambio en la demanda de ingreso a programas de posgrado especializado en el Sistema Nacional de Centros Públicos CONACYT</t>
  </si>
  <si>
    <t>((Número de solicitudes de ingreso recibidas en el año t /Número de solicitudes de ingreso recibidas en el año t-1)-1)*100</t>
  </si>
  <si>
    <t>Dar seguimiento a los estudiantes admitidos</t>
  </si>
  <si>
    <t>Eficiencia terminal de alumnos por cohorte</t>
  </si>
  <si>
    <t>Alumnos graduados por cohorte en relación a los a alumnos matriculados por cohorte</t>
  </si>
  <si>
    <t>(Número de alumnos graduados por cohorte / Número de alumnos matriculados por cohorte)*100</t>
  </si>
  <si>
    <t>Participar en actividades de difusión organizadas internamente o externamente</t>
  </si>
  <si>
    <t>Razón de participación en actividades de divulgación</t>
  </si>
  <si>
    <t>Identifica la participación per cápita del personal de ciencia y tecnología en las actividades de divulgación dirigidas al público en general, en las que se compartan con personas no especializadas los conocimientos que se producen en sus respectivos campos a escala mundial y los avances en sus propias investigaciones.</t>
  </si>
  <si>
    <t>(Número de actividades de divulgación dirigidas al público en general en el año t / Número de personal de Ciencia y Tecnología en el año t)</t>
  </si>
  <si>
    <t>Razón</t>
  </si>
  <si>
    <t>Detalle de la Matriz</t>
  </si>
  <si>
    <t>Ramo:</t>
  </si>
  <si>
    <t>38 - Consejo Nacional de Ciencia y Tecnología</t>
  </si>
  <si>
    <t>Unidad Responsable:</t>
  </si>
  <si>
    <t>9ZY - Centro de Investigación en Alimentación y Desarrollo, A.C.</t>
  </si>
  <si>
    <t>Clave y Modalidad del Pp:</t>
  </si>
  <si>
    <t>E - Prestación de Servicios Públicos</t>
  </si>
  <si>
    <t>Denominación del Pp:</t>
  </si>
  <si>
    <t>Clasificacion Funcional:</t>
  </si>
  <si>
    <t>Finalidad:</t>
  </si>
  <si>
    <t>3 - Desarrollo Económico</t>
  </si>
  <si>
    <t>Función:</t>
  </si>
  <si>
    <t>8 - Ciencia, Tecnología e Innovación</t>
  </si>
  <si>
    <t>Subfunción:</t>
  </si>
  <si>
    <t>1 - Investigación Científica</t>
  </si>
  <si>
    <t>Actividad Institucional:</t>
  </si>
  <si>
    <t>3 - Generación de conocimiento científico para el bienestar de la población y difusión de sus resultados</t>
  </si>
  <si>
    <t>Orden</t>
  </si>
  <si>
    <t>Supuestos</t>
  </si>
  <si>
    <t>Las empresas, asociaciones civiles, IES y demás actores regionales tienen interés en asociarse con los Centros Públicos de investigación para la generación de proyectos colaborativos y de impacto social y ambiental</t>
  </si>
  <si>
    <t>Indicador</t>
  </si>
  <si>
    <t>Definición</t>
  </si>
  <si>
    <t>Método de Calculo</t>
  </si>
  <si>
    <t>Tipo de Valor de la Meta</t>
  </si>
  <si>
    <t>Unidad de Medida</t>
  </si>
  <si>
    <t>Tipo de Indicador</t>
  </si>
  <si>
    <t>Dimensión del Indicador</t>
  </si>
  <si>
    <t>Frecuencia de Medición</t>
  </si>
  <si>
    <t>Medios de Verificación</t>
  </si>
  <si>
    <t>Relativo</t>
  </si>
  <si>
    <t>Estratégico</t>
  </si>
  <si>
    <t>Eficacia</t>
  </si>
  <si>
    <t>PEA dedicada a la investigación y desarrollo en el año t y el Número total de la PEA en el año t:Archivo adminsitrativo elaborado en la Dirección de Articulación de Centros de Investigación con información de CONAPO, Proyecciones de la población económicamente activa de México y las entidades federativas, 2005-2050 y la Encuesta sobre Investigación y Desarrollo (ESIDET) Conacyt-INEGI. Dispoble en la página de Evaluación de Programas CONACYT</t>
  </si>
  <si>
    <t>Los Centros Públicos de Investigacion desarrollan sus actividades sustantivas y de apoyo administrativo de manera normal y eficiente.</t>
  </si>
  <si>
    <t>Total de estudiantes inscritos en los CPI CONACYT en el año t:Base de datos elaborada por la Dirección de Articulación de Centros de Investigación. Disponible en la página Evaluación de Programas CONACYT; Número de estudiantes en alguna especialidad, maestría o doctorado perteneciente al Programa Nacional de Posgrados de Calidad (PNPC) que imparten los CPI CONACYT en el año t:Base de datos elaborada por la Dirección de Articulación de Centros de Investigación. Disponible en la página Evaluación de Programas CONACYT</t>
  </si>
  <si>
    <t>Los investigadores participan en proyectos institucionales, convocatorias y en actividades de formación de recursos humanos para el desarrollo de investigación y someten los resultados a publicación.</t>
  </si>
  <si>
    <t>Suma del total de investigadores en CPI:La información consolidada puede consultarse en el sitio que para tal efecto a establecido el CONACYT en el portal http://www.conacyt.mx/index.php/el-conacyt/-de-programas-conacyt; Suma del número de publicaciones arbitradas CONACYT:La información consolidada puede consultarse en el sitio que para tal efecto a establecido el CONACYT en el portal http://www.conacyt.mx/index.php/el-conacyt/evaluacion-de-programas-conacyt</t>
  </si>
  <si>
    <t>Los diversos sectores del SNCTI demandan proyectos que involucran desarrollo tecnológico e innovación.</t>
  </si>
  <si>
    <t>Suma del número de contratos o convenios de transferencia de conocimiento, innovación tecnológica, social económica o ambiental firmados vigentes realizados por los Centros Públicos de Investigación en el ejercicio fiscal anterior:Archivo administrativo elaborado en la Unidad de Articulación Sectorial y Regional. La información consolidada puede consultarse en el sitio que para tal efecto a establecido el CONACYT en el portal http://www.conacyt.mx/index.php/el-conacyt/evaluacion-de-programas-conacyt; Suma del número de contratos o convenios de transferencia de conocimiento, innovación tecnológica, social económica o ambiental firmados vigentes realizados por los Centros Públicos de investigación en el ejercicio fiscal en curso:Archivo administrativo elaborado en la Unidad de Articulación Sectorial y Regional. La información consolidada puede consultarse en el sitio que para tal efecto a establecido el CONACYT en el portal http://www.conacyt.mx/index.php/el-conacyt/evaluacion-de-programas-conacyt</t>
  </si>
  <si>
    <t>Suma del número de proyectos interinstitucionales generados por los CPI durante el ejercicio fiscal en curso:Archivo administrativo elaborado en la Unidad de Articulación Sectorial y Regional. La información consolidada puede consultarse en el sitio que para tal efecto a establecido el CONACYT en el portal http://www.conacyt.gob.mx/index.php/el-conacyt/evaluacion-de-programas-conacyt; Suma del número de proyectos de investigación generados por los CPI durante el ejercicio fiscal en curso.:Archivo administrativo. Elaborado en la Unidad de Articulación Sectorial y Regional. La información consolidada puede consultarse en el sitio que para tal efecto a establecido el CONACYT en el portal http://www.conacyt.gob.mx/index.php/el-conacyt/evaluacion-de-programas-conacyt</t>
  </si>
  <si>
    <t>Existe demanda para los programas de posgrado que se imparten en los Centros Públicos de investigación</t>
  </si>
  <si>
    <t>Calidad</t>
  </si>
  <si>
    <t>Total de programas de posgrado reconocidos por el Consejo Nacional de Ciencia y Tecnología en el Programa Nacional de Posgrados de Calidad.:Archivo administrativo elaborado en la Unidad de Articulación Sectorial y Regional . Disponible en: http://www.conacyt.mx/index.php/el-conacyt/evaluacion-de-programas-conacyt; Número de programas registrados en el Programa Nacional de Posgrados de Calidad ofrecidos por los Centros Públicos de Investigación del Consejo Nacional de Ciencia y Tecnología:Archivo administrativo elaborado en la Unidad de Articulación Sectorial y Regional. Disponible en: http://www.conacyt.mx/index.php/el-conacyt/evaluacion-de-programas-conacyt</t>
  </si>
  <si>
    <t>Existen espacios suficientes para la realización de foros, seminarios y eventos en los que se pueda difundir el conocimiento científico.</t>
  </si>
  <si>
    <t>Eficiencia</t>
  </si>
  <si>
    <t>Número de actividades de divulgación dirigidas al público en general en el año t:Archvo interno de la coordinadora sectorial. La información consolidada puede consultarse en el sitio que para tal efecto a establecido el CONACYT en el portal http://www.conacyt.gob.mx/index.php/el-conacyt/evaluacion-de-programas-conacyt; Número de actividades de divulgación dirigidas al público en general en año t-1:Archvo interno de la coordinadora sectorial. La información consolidada puede consultarse en el sitio que para tal efecto a establecido el CONACYT en el portal http://www.conacyt.gob.mx/index.php/el-conacyt/evaluacion-de-programas-conacyt</t>
  </si>
  <si>
    <t>Los Centros Públicos de Investigación cuentan con recursos (presupuestales o de terceros) para la realización de investigación.</t>
  </si>
  <si>
    <t>Gestión</t>
  </si>
  <si>
    <t>Economía</t>
  </si>
  <si>
    <t>Monto total de recursos fiscales destinados a la investigación en el año t:Archivo administrativo elaborado en la Unidad de Articulación Sectorial y Regional. La información consolidada puede consultarse en el sitio que para tal efecto a establecido el CONACYT en el portal http://www.conacyt.gob.mx/index.php/el-conacyt/evaluacion-de-programas-conacyt; Monto total obtenido por proyectos de investigación financiados con recursos externos en el año t:Archivo administrativo elaborado en la Unidad de Articulación Sectorial y Regional. La información consolidada puede consultarse en el sitio que para tal efecto a establecido el CONACYT en el portal http://www.conacyt.gob.mx/index.php/el-conacyt/evaluacion-de-programas-conacyt</t>
  </si>
  <si>
    <t>Los Centros Públicos de Investigación cuentan con recursos presupuestales para atender las solicitudes de apoyo</t>
  </si>
  <si>
    <t>Número de alumnos apoyados en el año t:Archvo interno de la coordinadora sectorial. La información consolidada puede consultarse en el sitio que para tal efecto a establecido el CONACYT en el portal http://www.conacyt.gob.mx/index.php/el-conacyt/evaluacion-de-programas-conacyt; Número de alumnos matriculados en el año t:Archvo interno de la coordinadora sectorial. La información consolidada puede consultarse en el sitio que para tal efecto a establecido el CONACYT en el portal http://www.conacyt.gob.mx/index.php/el-conacyt/evaluacion-de-programas-conacyt</t>
  </si>
  <si>
    <t>Los Centros Públicos de Investigación cuentan con recursos humanos y financieros para dar seguimiento a los proyectos</t>
  </si>
  <si>
    <t>Número de proyectos finalizados en tiempo y forma:Archvo interno de la coordinadora sectorial. La información consolidada puede consultarse en el sitio que para tal efecto a establecido el CONACYT en el portal http://www.conacyt.gob.mx/index.php/el-conacyt/evaluacion-de-programas-conacyt; Número total de proyectos:Archvo interno de la coordinadora sectorial. La información consolidada puede consultarse en el sitio que para tal efecto a establecido el CONACYT en el portal http://www.conacyt.gob.mx/index.php/el-conacyt/evaluacion-de-programas-conacyt</t>
  </si>
  <si>
    <t>Los Centros Públicos de Investigación cuentan con recursos humanos y finacieros para atender las solicitudes</t>
  </si>
  <si>
    <t>Número de solicitudes de ingreso recibidas en el año t-1:Archvo interno de la coordinadora sectorial. La información consolidada puede consultarse en el sitio que para tal efecto a establecido el CONACYT en el portal http://www.conacyt.gob.mx/index.php/el-conacyt/evaluacion-de-programas-conacyt; Número de solicitudes de ingreso recibidas en el año t:Archvo interno de la coordinadora sectorial. La información consolidada puede consultarse en el sitio que para tal efecto a establecido el CONACYT en el portal http://www.conacyt.gob.mx/index.php/el-conacyt/evaluacion-de-programas-conacyt</t>
  </si>
  <si>
    <t>Los Centros Públicos de Investigación cuentan con recursos humanos y financieros para dar seguimiento a los estudiantes</t>
  </si>
  <si>
    <t>Número de alumnos graduados por cohorte:Archvo interno de la coordinadora sectorial. La información consolidada puede consultarse en el sitio que para tal efecto a establecido el CONACYT en el portal http://www.conacyt.mx/index.php/el-conacyt/evaluacion-de-programas-conacyt; Número de alumnos matriculados por cohorte:Archvo interno de la coordinadora sectorial. La información consolidada puede consultarse en el sitio que para tal efecto a establecido el CONACYT en el portal http://www.conacyt.mx/index.php/el-conacyt/evaluacion-de-programas-conacyt</t>
  </si>
  <si>
    <t>Los investigadores tienen interés en participan en las actividades de divulgacion y difusión y los Centros Públicos de Investigación cuentan con recursos financieros para la organización o asistencia.</t>
  </si>
  <si>
    <t>Número de personal de Ciencia y Tecnología en el año t:Archivo administrativo elaborado en la Unidad de Articulación Sectorial y Regional. La información consolidada puede consultarse en el sitio que para tal efecto a establecido el CONACYT en el portal http://www.conacyt.gob.mx/index.php/el-conacyt/evaluacion-de-programas-conacyt; Número de actividades de divulgación dirigidas al público en general en el año t:Archivo administrativo elaborado en la Unidad de Articulación Sectorial y Regional. La información consolidada puede consultarse en el sitio que para tal efecto a establecido el CONACYT en el portal http://www.conacyt.gob.mx/index.php/el-conacyt/evaluacion-de-programas-conacyt</t>
  </si>
  <si>
    <t>Metas</t>
  </si>
  <si>
    <t>Justificaciones</t>
  </si>
  <si>
    <t>Metas alcanzadas para el ciclo presupuestario enero - junio 2025.</t>
  </si>
  <si>
    <t>Es usual que en los primeros meses del año el número de publicaciones sea reducido, esto se debe a que los grupos de investigación se encuentran desarrollando proyectos y generando información que será publicada posteriormente. De manera preventiva, se hará un comunicado instando a las personas a reportar sus publicaciones.</t>
  </si>
  <si>
    <t>Metas planeadas para el ejercicio fiscal 2025
(Nota: Considerar lo reportado en el último ajuste de metas realizado)</t>
  </si>
  <si>
    <t>METAS ALCANZADAS O LOGRADAS EN 2025
(Enero -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</si>
</sst>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0"/>
      <name val="Calibri"/>
      <family val="2"/>
      <scheme val="minor"/>
    </font>
    <font>
      <b/>
      <sz val="8"/>
      <color rgb="FFFFFFFF"/>
      <name val="Tahoma"/>
      <family val="2"/>
    </font>
    <font>
      <sz val="8"/>
      <color theme="1"/>
      <name val="Tahoma"/>
      <family val="2"/>
    </font>
    <font>
      <b/>
      <sz val="8"/>
      <color theme="1"/>
      <name val="Tahoma"/>
      <family val="2"/>
    </font>
    <font>
      <b/>
      <i/>
      <sz val="11"/>
      <color theme="1"/>
      <name val="Montserrat"/>
    </font>
    <font>
      <b/>
      <sz val="11"/>
      <color rgb="FF002060"/>
      <name val="Calibri Light"/>
      <family val="2"/>
      <scheme val="major"/>
    </font>
    <font>
      <sz val="11"/>
      <color theme="1"/>
      <name val="Calibri Light"/>
      <family val="2"/>
      <scheme val="major"/>
    </font>
    <font>
      <b/>
      <sz val="11"/>
      <color theme="0"/>
      <name val="Calibri"/>
      <family val="2"/>
      <scheme val="minor"/>
    </font>
    <font>
      <b/>
      <sz val="11"/>
      <color theme="1"/>
      <name val="Calibri"/>
      <family val="2"/>
      <scheme val="minor"/>
    </font>
  </fonts>
  <fills count="15">
    <fill>
      <patternFill patternType="none"/>
    </fill>
    <fill>
      <patternFill patternType="gray125"/>
    </fill>
    <fill>
      <patternFill patternType="solid">
        <fgColor rgb="FF9D2449"/>
        <bgColor indexed="64"/>
      </patternFill>
    </fill>
    <fill>
      <patternFill patternType="solid">
        <fgColor rgb="FF008080"/>
        <bgColor indexed="64"/>
      </patternFill>
    </fill>
    <fill>
      <patternFill patternType="solid">
        <fgColor rgb="FF000080"/>
        <bgColor indexed="64"/>
      </patternFill>
    </fill>
    <fill>
      <patternFill patternType="solid">
        <fgColor rgb="FF99CCFF"/>
        <bgColor indexed="64"/>
      </patternFill>
    </fill>
    <fill>
      <patternFill patternType="solid">
        <fgColor rgb="FFFFFFCC"/>
        <bgColor indexed="64"/>
      </patternFill>
    </fill>
    <fill>
      <patternFill patternType="solid">
        <fgColor rgb="FFFFFFFF"/>
        <bgColor indexed="64"/>
      </patternFill>
    </fill>
    <fill>
      <patternFill patternType="solid">
        <fgColor rgb="FFC0C0C0"/>
        <bgColor indexed="64"/>
      </patternFill>
    </fill>
    <fill>
      <patternFill patternType="solid">
        <fgColor theme="8" tint="0.79998168889431442"/>
        <bgColor indexed="64"/>
      </patternFill>
    </fill>
    <fill>
      <patternFill patternType="lightUp"/>
    </fill>
    <fill>
      <patternFill patternType="lightUp">
        <bgColor theme="0" tint="-4.9989318521683403E-2"/>
      </patternFill>
    </fill>
    <fill>
      <patternFill patternType="solid">
        <fgColor rgb="FF002060"/>
        <bgColor indexed="64"/>
      </patternFill>
    </fill>
    <fill>
      <patternFill patternType="solid">
        <fgColor rgb="FF285C4D"/>
        <bgColor indexed="64"/>
      </patternFill>
    </fill>
    <fill>
      <patternFill patternType="solid">
        <fgColor rgb="FFDDC9A3"/>
        <bgColor indexed="64"/>
      </patternFill>
    </fill>
  </fills>
  <borders count="1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dotted">
        <color indexed="64"/>
      </left>
      <right style="dotted">
        <color indexed="64"/>
      </right>
      <top style="dotted">
        <color indexed="64"/>
      </top>
      <bottom style="dotted">
        <color indexed="64"/>
      </bottom>
      <diagonal/>
    </border>
    <border>
      <left/>
      <right/>
      <top/>
      <bottom style="thin">
        <color auto="1"/>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diagonal/>
    </border>
  </borders>
  <cellStyleXfs count="1">
    <xf numFmtId="0" fontId="0" fillId="0" borderId="0"/>
  </cellStyleXfs>
  <cellXfs count="45">
    <xf numFmtId="0" fontId="0" fillId="0" borderId="0" xfId="0"/>
    <xf numFmtId="0" fontId="0" fillId="0" borderId="0" xfId="0" applyAlignment="1">
      <alignment horizontal="center" vertical="center" wrapText="1"/>
    </xf>
    <xf numFmtId="0" fontId="3" fillId="0" borderId="0" xfId="0" applyFont="1"/>
    <xf numFmtId="0" fontId="4" fillId="6" borderId="4" xfId="0" applyFont="1" applyFill="1" applyBorder="1" applyAlignment="1">
      <alignment horizontal="center" wrapText="1"/>
    </xf>
    <xf numFmtId="0" fontId="3" fillId="7" borderId="4" xfId="0" applyFont="1" applyFill="1" applyBorder="1" applyAlignment="1">
      <alignment wrapText="1"/>
    </xf>
    <xf numFmtId="0" fontId="3" fillId="8" borderId="4" xfId="0" applyFont="1" applyFill="1" applyBorder="1" applyAlignment="1">
      <alignment wrapText="1"/>
    </xf>
    <xf numFmtId="0" fontId="1" fillId="2" borderId="5" xfId="0" applyFont="1" applyFill="1" applyBorder="1" applyAlignment="1">
      <alignment horizontal="center" vertical="center" wrapText="1"/>
    </xf>
    <xf numFmtId="0" fontId="0" fillId="0" borderId="5" xfId="0" applyBorder="1" applyAlignment="1">
      <alignment wrapText="1"/>
    </xf>
    <xf numFmtId="0" fontId="0" fillId="0" borderId="0" xfId="0" applyAlignment="1">
      <alignment wrapText="1"/>
    </xf>
    <xf numFmtId="0" fontId="0" fillId="9" borderId="5" xfId="0" applyFill="1" applyBorder="1" applyAlignment="1">
      <alignment wrapText="1"/>
    </xf>
    <xf numFmtId="2" fontId="6" fillId="9" borderId="6" xfId="0" applyNumberFormat="1" applyFont="1" applyFill="1" applyBorder="1" applyAlignment="1">
      <alignment vertical="center" wrapText="1"/>
    </xf>
    <xf numFmtId="3" fontId="7" fillId="9" borderId="6" xfId="0" applyNumberFormat="1" applyFont="1" applyFill="1" applyBorder="1" applyAlignment="1">
      <alignment vertical="center" wrapText="1"/>
    </xf>
    <xf numFmtId="4" fontId="7" fillId="9" borderId="6" xfId="0" applyNumberFormat="1" applyFont="1" applyFill="1" applyBorder="1" applyAlignment="1">
      <alignment vertical="center" wrapText="1"/>
    </xf>
    <xf numFmtId="0" fontId="6" fillId="10" borderId="6" xfId="0" applyFont="1" applyFill="1" applyBorder="1" applyAlignment="1">
      <alignment vertical="center" wrapText="1"/>
    </xf>
    <xf numFmtId="3" fontId="7" fillId="11" borderId="6" xfId="0" applyNumberFormat="1" applyFont="1" applyFill="1" applyBorder="1" applyAlignment="1">
      <alignment vertical="center" wrapText="1"/>
    </xf>
    <xf numFmtId="0" fontId="8" fillId="0" borderId="7" xfId="0" applyFont="1" applyBorder="1" applyAlignment="1">
      <alignment wrapText="1"/>
    </xf>
    <xf numFmtId="0" fontId="8" fillId="14" borderId="7" xfId="0" applyFont="1" applyFill="1" applyBorder="1" applyAlignment="1">
      <alignment horizontal="center" vertical="center" wrapText="1"/>
    </xf>
    <xf numFmtId="0" fontId="5" fillId="0" borderId="0" xfId="0" applyFont="1"/>
    <xf numFmtId="3" fontId="7" fillId="9" borderId="8" xfId="0" applyNumberFormat="1" applyFont="1" applyFill="1" applyBorder="1" applyAlignment="1">
      <alignment vertical="center" wrapText="1"/>
    </xf>
    <xf numFmtId="4" fontId="7" fillId="9" borderId="8" xfId="0" applyNumberFormat="1" applyFont="1" applyFill="1" applyBorder="1" applyAlignment="1">
      <alignment vertical="center" wrapText="1"/>
    </xf>
    <xf numFmtId="0" fontId="6" fillId="10" borderId="9" xfId="0" applyFont="1" applyFill="1" applyBorder="1" applyAlignment="1">
      <alignment vertical="center" wrapText="1"/>
    </xf>
    <xf numFmtId="3" fontId="7" fillId="11" borderId="9" xfId="0" applyNumberFormat="1" applyFont="1" applyFill="1" applyBorder="1" applyAlignment="1">
      <alignment vertical="center" wrapText="1"/>
    </xf>
    <xf numFmtId="2" fontId="9" fillId="0" borderId="6" xfId="0" applyNumberFormat="1" applyFont="1" applyBorder="1" applyAlignment="1">
      <alignment vertical="center" wrapText="1"/>
    </xf>
    <xf numFmtId="0" fontId="0" fillId="0" borderId="6" xfId="0" applyBorder="1" applyAlignment="1">
      <alignment vertical="center" wrapText="1"/>
    </xf>
    <xf numFmtId="0" fontId="0" fillId="0" borderId="6" xfId="0" applyBorder="1" applyAlignment="1">
      <alignment wrapText="1"/>
    </xf>
    <xf numFmtId="4" fontId="0" fillId="0" borderId="6" xfId="0" applyNumberFormat="1" applyBorder="1" applyAlignment="1">
      <alignment vertical="center" wrapText="1"/>
    </xf>
    <xf numFmtId="0" fontId="3"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4" fillId="5" borderId="1" xfId="0" applyFont="1" applyFill="1" applyBorder="1" applyAlignment="1">
      <alignment horizontal="center" wrapText="1"/>
    </xf>
    <xf numFmtId="0" fontId="4" fillId="5" borderId="2" xfId="0" applyFont="1" applyFill="1" applyBorder="1" applyAlignment="1">
      <alignment horizontal="center" wrapText="1"/>
    </xf>
    <xf numFmtId="0" fontId="4" fillId="5" borderId="3" xfId="0" applyFont="1" applyFill="1" applyBorder="1" applyAlignment="1">
      <alignment horizontal="center" wrapText="1"/>
    </xf>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4" fillId="0" borderId="1" xfId="0" applyFont="1" applyBorder="1" applyAlignment="1">
      <alignment wrapText="1"/>
    </xf>
    <xf numFmtId="0" fontId="4" fillId="0" borderId="3" xfId="0" applyFont="1" applyBorder="1" applyAlignment="1">
      <alignment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8" fillId="12" borderId="7" xfId="0" applyFont="1" applyFill="1" applyBorder="1" applyAlignment="1">
      <alignment horizontal="center" vertical="center" wrapText="1"/>
    </xf>
    <xf numFmtId="0" fontId="8" fillId="13"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DDC9A3"/>
      <color rgb="FF285C4D"/>
      <color rgb="FF9D24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8BE2D-FFE3-45AA-885D-AFFD658FF02B}">
  <dimension ref="A1:I63"/>
  <sheetViews>
    <sheetView showGridLines="0" workbookViewId="0">
      <selection activeCell="A34" sqref="A34"/>
    </sheetView>
  </sheetViews>
  <sheetFormatPr baseColWidth="10" defaultRowHeight="15" x14ac:dyDescent="0.25"/>
  <cols>
    <col min="1" max="2" width="16.5703125" customWidth="1"/>
    <col min="3" max="3" width="16.85546875" customWidth="1"/>
    <col min="4" max="5" width="16.5703125" customWidth="1"/>
    <col min="6" max="6" width="16.85546875" customWidth="1"/>
    <col min="7" max="8" width="16.5703125" customWidth="1"/>
    <col min="9" max="9" width="45.42578125" customWidth="1"/>
  </cols>
  <sheetData>
    <row r="1" spans="1:9" s="2" customFormat="1" ht="10.5" x14ac:dyDescent="0.15">
      <c r="A1" s="40" t="s">
        <v>73</v>
      </c>
      <c r="B1" s="41"/>
      <c r="C1" s="41"/>
      <c r="D1" s="41"/>
      <c r="E1" s="41"/>
      <c r="F1" s="41"/>
      <c r="G1" s="41"/>
      <c r="H1" s="41"/>
      <c r="I1" s="42"/>
    </row>
    <row r="2" spans="1:9" s="2" customFormat="1" ht="10.5" x14ac:dyDescent="0.15">
      <c r="A2" s="38" t="s">
        <v>74</v>
      </c>
      <c r="B2" s="39"/>
      <c r="C2" s="26" t="s">
        <v>75</v>
      </c>
      <c r="D2" s="27"/>
      <c r="E2" s="27"/>
      <c r="F2" s="27"/>
      <c r="G2" s="27"/>
      <c r="H2" s="27"/>
      <c r="I2" s="28"/>
    </row>
    <row r="3" spans="1:9" s="2" customFormat="1" ht="10.5" x14ac:dyDescent="0.15">
      <c r="A3" s="38" t="s">
        <v>76</v>
      </c>
      <c r="B3" s="39"/>
      <c r="C3" s="26" t="s">
        <v>77</v>
      </c>
      <c r="D3" s="27"/>
      <c r="E3" s="27"/>
      <c r="F3" s="27"/>
      <c r="G3" s="27"/>
      <c r="H3" s="27"/>
      <c r="I3" s="28"/>
    </row>
    <row r="4" spans="1:9" s="2" customFormat="1" ht="10.5" x14ac:dyDescent="0.15">
      <c r="A4" s="38" t="s">
        <v>78</v>
      </c>
      <c r="B4" s="39"/>
      <c r="C4" s="26" t="s">
        <v>79</v>
      </c>
      <c r="D4" s="27"/>
      <c r="E4" s="27"/>
      <c r="F4" s="27"/>
      <c r="G4" s="27"/>
      <c r="H4" s="27"/>
      <c r="I4" s="28"/>
    </row>
    <row r="5" spans="1:9" s="2" customFormat="1" ht="10.5" x14ac:dyDescent="0.15">
      <c r="A5" s="38" t="s">
        <v>80</v>
      </c>
      <c r="B5" s="39"/>
      <c r="C5" s="26" t="s">
        <v>11</v>
      </c>
      <c r="D5" s="27"/>
      <c r="E5" s="27"/>
      <c r="F5" s="27"/>
      <c r="G5" s="27"/>
      <c r="H5" s="27"/>
      <c r="I5" s="28"/>
    </row>
    <row r="6" spans="1:9" s="2" customFormat="1" ht="10.5" x14ac:dyDescent="0.15">
      <c r="A6" s="40" t="s">
        <v>81</v>
      </c>
      <c r="B6" s="41"/>
      <c r="C6" s="41"/>
      <c r="D6" s="41"/>
      <c r="E6" s="41"/>
      <c r="F6" s="41"/>
      <c r="G6" s="41"/>
      <c r="H6" s="41"/>
      <c r="I6" s="42"/>
    </row>
    <row r="7" spans="1:9" s="2" customFormat="1" ht="10.5" x14ac:dyDescent="0.15">
      <c r="A7" s="38" t="s">
        <v>82</v>
      </c>
      <c r="B7" s="39"/>
      <c r="C7" s="26" t="s">
        <v>83</v>
      </c>
      <c r="D7" s="27"/>
      <c r="E7" s="27"/>
      <c r="F7" s="27"/>
      <c r="G7" s="27"/>
      <c r="H7" s="27"/>
      <c r="I7" s="28"/>
    </row>
    <row r="8" spans="1:9" s="2" customFormat="1" ht="10.5" x14ac:dyDescent="0.15">
      <c r="A8" s="38" t="s">
        <v>84</v>
      </c>
      <c r="B8" s="39"/>
      <c r="C8" s="26" t="s">
        <v>85</v>
      </c>
      <c r="D8" s="27"/>
      <c r="E8" s="27"/>
      <c r="F8" s="27"/>
      <c r="G8" s="27"/>
      <c r="H8" s="27"/>
      <c r="I8" s="28"/>
    </row>
    <row r="9" spans="1:9" s="2" customFormat="1" ht="10.5" x14ac:dyDescent="0.15">
      <c r="A9" s="38" t="s">
        <v>86</v>
      </c>
      <c r="B9" s="39"/>
      <c r="C9" s="26" t="s">
        <v>87</v>
      </c>
      <c r="D9" s="27"/>
      <c r="E9" s="27"/>
      <c r="F9" s="27"/>
      <c r="G9" s="27"/>
      <c r="H9" s="27"/>
      <c r="I9" s="28"/>
    </row>
    <row r="10" spans="1:9" s="2" customFormat="1" ht="10.5" x14ac:dyDescent="0.15">
      <c r="A10" s="38" t="s">
        <v>88</v>
      </c>
      <c r="B10" s="39"/>
      <c r="C10" s="26" t="s">
        <v>89</v>
      </c>
      <c r="D10" s="27"/>
      <c r="E10" s="27"/>
      <c r="F10" s="27"/>
      <c r="G10" s="27"/>
      <c r="H10" s="27"/>
      <c r="I10" s="28"/>
    </row>
    <row r="11" spans="1:9" s="2" customFormat="1" ht="10.5" x14ac:dyDescent="0.15">
      <c r="A11" s="35" t="s">
        <v>12</v>
      </c>
      <c r="B11" s="36"/>
      <c r="C11" s="36"/>
      <c r="D11" s="36"/>
      <c r="E11" s="36"/>
      <c r="F11" s="36"/>
      <c r="G11" s="36"/>
      <c r="H11" s="36"/>
      <c r="I11" s="37"/>
    </row>
    <row r="12" spans="1:9" s="2" customFormat="1" ht="10.5" x14ac:dyDescent="0.15">
      <c r="A12" s="32" t="s">
        <v>2</v>
      </c>
      <c r="B12" s="33"/>
      <c r="C12" s="34"/>
      <c r="D12" s="32" t="s">
        <v>90</v>
      </c>
      <c r="E12" s="33"/>
      <c r="F12" s="34"/>
      <c r="G12" s="32" t="s">
        <v>91</v>
      </c>
      <c r="H12" s="33"/>
      <c r="I12" s="34"/>
    </row>
    <row r="13" spans="1:9" s="2" customFormat="1" ht="10.5" x14ac:dyDescent="0.15">
      <c r="A13" s="26" t="s">
        <v>13</v>
      </c>
      <c r="B13" s="27"/>
      <c r="C13" s="28"/>
      <c r="D13" s="29">
        <v>1</v>
      </c>
      <c r="E13" s="30"/>
      <c r="F13" s="31"/>
      <c r="G13" s="26" t="s">
        <v>92</v>
      </c>
      <c r="H13" s="27"/>
      <c r="I13" s="28"/>
    </row>
    <row r="14" spans="1:9" s="2" customFormat="1" ht="21" x14ac:dyDescent="0.15">
      <c r="A14" s="3" t="s">
        <v>93</v>
      </c>
      <c r="B14" s="3" t="s">
        <v>94</v>
      </c>
      <c r="C14" s="3" t="s">
        <v>95</v>
      </c>
      <c r="D14" s="3" t="s">
        <v>96</v>
      </c>
      <c r="E14" s="3" t="s">
        <v>97</v>
      </c>
      <c r="F14" s="3" t="s">
        <v>98</v>
      </c>
      <c r="G14" s="3" t="s">
        <v>99</v>
      </c>
      <c r="H14" s="3" t="s">
        <v>100</v>
      </c>
      <c r="I14" s="3" t="s">
        <v>101</v>
      </c>
    </row>
    <row r="15" spans="1:9" s="2" customFormat="1" ht="126" x14ac:dyDescent="0.15">
      <c r="A15" s="4" t="s">
        <v>14</v>
      </c>
      <c r="B15" s="4" t="s">
        <v>15</v>
      </c>
      <c r="C15" s="4" t="s">
        <v>16</v>
      </c>
      <c r="D15" s="4" t="s">
        <v>102</v>
      </c>
      <c r="E15" s="4" t="s">
        <v>17</v>
      </c>
      <c r="F15" s="4" t="s">
        <v>103</v>
      </c>
      <c r="G15" s="4" t="s">
        <v>104</v>
      </c>
      <c r="H15" s="4" t="s">
        <v>19</v>
      </c>
      <c r="I15" s="4" t="s">
        <v>105</v>
      </c>
    </row>
    <row r="16" spans="1:9" s="2" customFormat="1" ht="10.5" x14ac:dyDescent="0.15">
      <c r="A16" s="35" t="s">
        <v>20</v>
      </c>
      <c r="B16" s="36"/>
      <c r="C16" s="36"/>
      <c r="D16" s="36"/>
      <c r="E16" s="36"/>
      <c r="F16" s="36"/>
      <c r="G16" s="36"/>
      <c r="H16" s="36"/>
      <c r="I16" s="37"/>
    </row>
    <row r="17" spans="1:9" s="2" customFormat="1" ht="10.5" x14ac:dyDescent="0.15">
      <c r="A17" s="32" t="s">
        <v>2</v>
      </c>
      <c r="B17" s="33"/>
      <c r="C17" s="34"/>
      <c r="D17" s="32" t="s">
        <v>90</v>
      </c>
      <c r="E17" s="33"/>
      <c r="F17" s="34"/>
      <c r="G17" s="32" t="s">
        <v>91</v>
      </c>
      <c r="H17" s="33"/>
      <c r="I17" s="34"/>
    </row>
    <row r="18" spans="1:9" s="2" customFormat="1" ht="10.5" x14ac:dyDescent="0.15">
      <c r="A18" s="26" t="s">
        <v>21</v>
      </c>
      <c r="B18" s="27"/>
      <c r="C18" s="28"/>
      <c r="D18" s="29">
        <v>1</v>
      </c>
      <c r="E18" s="30"/>
      <c r="F18" s="31"/>
      <c r="G18" s="26" t="s">
        <v>106</v>
      </c>
      <c r="H18" s="27"/>
      <c r="I18" s="28"/>
    </row>
    <row r="19" spans="1:9" s="2" customFormat="1" ht="21" x14ac:dyDescent="0.15">
      <c r="A19" s="3" t="s">
        <v>93</v>
      </c>
      <c r="B19" s="3" t="s">
        <v>94</v>
      </c>
      <c r="C19" s="3" t="s">
        <v>95</v>
      </c>
      <c r="D19" s="3" t="s">
        <v>96</v>
      </c>
      <c r="E19" s="3" t="s">
        <v>97</v>
      </c>
      <c r="F19" s="3" t="s">
        <v>98</v>
      </c>
      <c r="G19" s="3" t="s">
        <v>99</v>
      </c>
      <c r="H19" s="3" t="s">
        <v>100</v>
      </c>
      <c r="I19" s="3" t="s">
        <v>101</v>
      </c>
    </row>
    <row r="20" spans="1:9" s="2" customFormat="1" ht="199.5" x14ac:dyDescent="0.15">
      <c r="A20" s="4" t="s">
        <v>22</v>
      </c>
      <c r="B20" s="4" t="s">
        <v>23</v>
      </c>
      <c r="C20" s="4" t="s">
        <v>24</v>
      </c>
      <c r="D20" s="4" t="s">
        <v>102</v>
      </c>
      <c r="E20" s="4" t="s">
        <v>25</v>
      </c>
      <c r="F20" s="4" t="s">
        <v>103</v>
      </c>
      <c r="G20" s="4" t="s">
        <v>104</v>
      </c>
      <c r="H20" s="4" t="s">
        <v>19</v>
      </c>
      <c r="I20" s="4" t="s">
        <v>107</v>
      </c>
    </row>
    <row r="21" spans="1:9" s="2" customFormat="1" ht="10.5" x14ac:dyDescent="0.15">
      <c r="A21" s="35" t="s">
        <v>26</v>
      </c>
      <c r="B21" s="36"/>
      <c r="C21" s="36"/>
      <c r="D21" s="36"/>
      <c r="E21" s="36"/>
      <c r="F21" s="36"/>
      <c r="G21" s="36"/>
      <c r="H21" s="36"/>
      <c r="I21" s="37"/>
    </row>
    <row r="22" spans="1:9" s="2" customFormat="1" ht="10.5" x14ac:dyDescent="0.15">
      <c r="A22" s="32" t="s">
        <v>2</v>
      </c>
      <c r="B22" s="33"/>
      <c r="C22" s="34"/>
      <c r="D22" s="32" t="s">
        <v>90</v>
      </c>
      <c r="E22" s="33"/>
      <c r="F22" s="34"/>
      <c r="G22" s="32" t="s">
        <v>91</v>
      </c>
      <c r="H22" s="33"/>
      <c r="I22" s="34"/>
    </row>
    <row r="23" spans="1:9" s="2" customFormat="1" ht="10.5" x14ac:dyDescent="0.15">
      <c r="A23" s="26" t="s">
        <v>27</v>
      </c>
      <c r="B23" s="27"/>
      <c r="C23" s="28"/>
      <c r="D23" s="29">
        <v>1</v>
      </c>
      <c r="E23" s="30"/>
      <c r="F23" s="31"/>
      <c r="G23" s="26" t="s">
        <v>108</v>
      </c>
      <c r="H23" s="27"/>
      <c r="I23" s="28"/>
    </row>
    <row r="24" spans="1:9" s="2" customFormat="1" ht="21" x14ac:dyDescent="0.15">
      <c r="A24" s="3" t="s">
        <v>93</v>
      </c>
      <c r="B24" s="3" t="s">
        <v>94</v>
      </c>
      <c r="C24" s="3" t="s">
        <v>95</v>
      </c>
      <c r="D24" s="3" t="s">
        <v>96</v>
      </c>
      <c r="E24" s="3" t="s">
        <v>97</v>
      </c>
      <c r="F24" s="3" t="s">
        <v>98</v>
      </c>
      <c r="G24" s="3" t="s">
        <v>99</v>
      </c>
      <c r="H24" s="3" t="s">
        <v>100</v>
      </c>
      <c r="I24" s="3" t="s">
        <v>101</v>
      </c>
    </row>
    <row r="25" spans="1:9" s="2" customFormat="1" ht="220.5" x14ac:dyDescent="0.15">
      <c r="A25" s="4" t="s">
        <v>28</v>
      </c>
      <c r="B25" s="4" t="s">
        <v>29</v>
      </c>
      <c r="C25" s="4" t="s">
        <v>30</v>
      </c>
      <c r="D25" s="4" t="s">
        <v>102</v>
      </c>
      <c r="E25" s="4" t="s">
        <v>17</v>
      </c>
      <c r="F25" s="4" t="s">
        <v>103</v>
      </c>
      <c r="G25" s="4" t="s">
        <v>104</v>
      </c>
      <c r="H25" s="4" t="s">
        <v>19</v>
      </c>
      <c r="I25" s="4" t="s">
        <v>109</v>
      </c>
    </row>
    <row r="26" spans="1:9" s="2" customFormat="1" ht="10.5" x14ac:dyDescent="0.15">
      <c r="A26" s="32" t="s">
        <v>2</v>
      </c>
      <c r="B26" s="33"/>
      <c r="C26" s="34"/>
      <c r="D26" s="32" t="s">
        <v>90</v>
      </c>
      <c r="E26" s="33"/>
      <c r="F26" s="34"/>
      <c r="G26" s="32" t="s">
        <v>91</v>
      </c>
      <c r="H26" s="33"/>
      <c r="I26" s="34"/>
    </row>
    <row r="27" spans="1:9" s="2" customFormat="1" ht="10.5" x14ac:dyDescent="0.15">
      <c r="A27" s="26" t="s">
        <v>31</v>
      </c>
      <c r="B27" s="27"/>
      <c r="C27" s="28"/>
      <c r="D27" s="29">
        <v>2</v>
      </c>
      <c r="E27" s="30"/>
      <c r="F27" s="31"/>
      <c r="G27" s="26" t="s">
        <v>110</v>
      </c>
      <c r="H27" s="27"/>
      <c r="I27" s="28"/>
    </row>
    <row r="28" spans="1:9" s="2" customFormat="1" ht="21" x14ac:dyDescent="0.15">
      <c r="A28" s="3" t="s">
        <v>93</v>
      </c>
      <c r="B28" s="3" t="s">
        <v>94</v>
      </c>
      <c r="C28" s="3" t="s">
        <v>95</v>
      </c>
      <c r="D28" s="3" t="s">
        <v>96</v>
      </c>
      <c r="E28" s="3" t="s">
        <v>97</v>
      </c>
      <c r="F28" s="3" t="s">
        <v>98</v>
      </c>
      <c r="G28" s="3" t="s">
        <v>99</v>
      </c>
      <c r="H28" s="3" t="s">
        <v>100</v>
      </c>
      <c r="I28" s="3" t="s">
        <v>101</v>
      </c>
    </row>
    <row r="29" spans="1:9" s="2" customFormat="1" ht="210" x14ac:dyDescent="0.15">
      <c r="A29" s="4" t="s">
        <v>32</v>
      </c>
      <c r="B29" s="4" t="s">
        <v>33</v>
      </c>
      <c r="C29" s="4" t="s">
        <v>34</v>
      </c>
      <c r="D29" s="4" t="s">
        <v>102</v>
      </c>
      <c r="E29" s="4" t="s">
        <v>35</v>
      </c>
      <c r="F29" s="4" t="s">
        <v>103</v>
      </c>
      <c r="G29" s="4" t="s">
        <v>104</v>
      </c>
      <c r="H29" s="4" t="s">
        <v>19</v>
      </c>
      <c r="I29" s="4" t="s">
        <v>111</v>
      </c>
    </row>
    <row r="30" spans="1:9" s="2" customFormat="1" ht="210" x14ac:dyDescent="0.15">
      <c r="A30" s="5" t="s">
        <v>36</v>
      </c>
      <c r="B30" s="5" t="s">
        <v>37</v>
      </c>
      <c r="C30" s="5" t="s">
        <v>38</v>
      </c>
      <c r="D30" s="5" t="s">
        <v>102</v>
      </c>
      <c r="E30" s="5" t="s">
        <v>25</v>
      </c>
      <c r="F30" s="5" t="s">
        <v>103</v>
      </c>
      <c r="G30" s="5" t="s">
        <v>104</v>
      </c>
      <c r="H30" s="5" t="s">
        <v>19</v>
      </c>
      <c r="I30" s="5" t="s">
        <v>112</v>
      </c>
    </row>
    <row r="31" spans="1:9" s="2" customFormat="1" ht="10.5" x14ac:dyDescent="0.15">
      <c r="A31" s="32" t="s">
        <v>2</v>
      </c>
      <c r="B31" s="33"/>
      <c r="C31" s="34"/>
      <c r="D31" s="32" t="s">
        <v>90</v>
      </c>
      <c r="E31" s="33"/>
      <c r="F31" s="34"/>
      <c r="G31" s="32" t="s">
        <v>91</v>
      </c>
      <c r="H31" s="33"/>
      <c r="I31" s="34"/>
    </row>
    <row r="32" spans="1:9" s="2" customFormat="1" ht="10.5" x14ac:dyDescent="0.15">
      <c r="A32" s="26" t="s">
        <v>39</v>
      </c>
      <c r="B32" s="27"/>
      <c r="C32" s="28"/>
      <c r="D32" s="29">
        <v>3</v>
      </c>
      <c r="E32" s="30"/>
      <c r="F32" s="31"/>
      <c r="G32" s="26" t="s">
        <v>113</v>
      </c>
      <c r="H32" s="27"/>
      <c r="I32" s="28"/>
    </row>
    <row r="33" spans="1:9" s="2" customFormat="1" ht="21" x14ac:dyDescent="0.15">
      <c r="A33" s="3" t="s">
        <v>93</v>
      </c>
      <c r="B33" s="3" t="s">
        <v>94</v>
      </c>
      <c r="C33" s="3" t="s">
        <v>95</v>
      </c>
      <c r="D33" s="3" t="s">
        <v>96</v>
      </c>
      <c r="E33" s="3" t="s">
        <v>97</v>
      </c>
      <c r="F33" s="3" t="s">
        <v>98</v>
      </c>
      <c r="G33" s="3" t="s">
        <v>99</v>
      </c>
      <c r="H33" s="3" t="s">
        <v>100</v>
      </c>
      <c r="I33" s="3" t="s">
        <v>101</v>
      </c>
    </row>
    <row r="34" spans="1:9" s="2" customFormat="1" ht="388.5" x14ac:dyDescent="0.15">
      <c r="A34" s="4" t="s">
        <v>40</v>
      </c>
      <c r="B34" s="4" t="s">
        <v>41</v>
      </c>
      <c r="C34" s="4" t="s">
        <v>42</v>
      </c>
      <c r="D34" s="4" t="s">
        <v>102</v>
      </c>
      <c r="E34" s="4" t="s">
        <v>17</v>
      </c>
      <c r="F34" s="4" t="s">
        <v>103</v>
      </c>
      <c r="G34" s="4" t="s">
        <v>114</v>
      </c>
      <c r="H34" s="4" t="s">
        <v>19</v>
      </c>
      <c r="I34" s="4" t="s">
        <v>115</v>
      </c>
    </row>
    <row r="35" spans="1:9" s="2" customFormat="1" ht="10.5" x14ac:dyDescent="0.15">
      <c r="A35" s="32" t="s">
        <v>2</v>
      </c>
      <c r="B35" s="33"/>
      <c r="C35" s="34"/>
      <c r="D35" s="32" t="s">
        <v>90</v>
      </c>
      <c r="E35" s="33"/>
      <c r="F35" s="34"/>
      <c r="G35" s="32" t="s">
        <v>91</v>
      </c>
      <c r="H35" s="33"/>
      <c r="I35" s="34"/>
    </row>
    <row r="36" spans="1:9" s="2" customFormat="1" ht="10.5" x14ac:dyDescent="0.15">
      <c r="A36" s="26" t="s">
        <v>43</v>
      </c>
      <c r="B36" s="27"/>
      <c r="C36" s="28"/>
      <c r="D36" s="29">
        <v>4</v>
      </c>
      <c r="E36" s="30"/>
      <c r="F36" s="31"/>
      <c r="G36" s="26" t="s">
        <v>116</v>
      </c>
      <c r="H36" s="27"/>
      <c r="I36" s="28"/>
    </row>
    <row r="37" spans="1:9" s="2" customFormat="1" ht="21" x14ac:dyDescent="0.15">
      <c r="A37" s="3" t="s">
        <v>93</v>
      </c>
      <c r="B37" s="3" t="s">
        <v>94</v>
      </c>
      <c r="C37" s="3" t="s">
        <v>95</v>
      </c>
      <c r="D37" s="3" t="s">
        <v>96</v>
      </c>
      <c r="E37" s="3" t="s">
        <v>97</v>
      </c>
      <c r="F37" s="3" t="s">
        <v>98</v>
      </c>
      <c r="G37" s="3" t="s">
        <v>99</v>
      </c>
      <c r="H37" s="3" t="s">
        <v>100</v>
      </c>
      <c r="I37" s="3" t="s">
        <v>101</v>
      </c>
    </row>
    <row r="38" spans="1:9" s="2" customFormat="1" ht="126" x14ac:dyDescent="0.15">
      <c r="A38" s="4" t="s">
        <v>44</v>
      </c>
      <c r="B38" s="4" t="s">
        <v>45</v>
      </c>
      <c r="C38" s="4" t="s">
        <v>46</v>
      </c>
      <c r="D38" s="4" t="s">
        <v>102</v>
      </c>
      <c r="E38" s="4" t="s">
        <v>35</v>
      </c>
      <c r="F38" s="4" t="s">
        <v>103</v>
      </c>
      <c r="G38" s="4" t="s">
        <v>117</v>
      </c>
      <c r="H38" s="4" t="s">
        <v>19</v>
      </c>
      <c r="I38" s="4" t="s">
        <v>118</v>
      </c>
    </row>
    <row r="39" spans="1:9" s="2" customFormat="1" ht="10.5" x14ac:dyDescent="0.15">
      <c r="A39" s="35" t="s">
        <v>47</v>
      </c>
      <c r="B39" s="36"/>
      <c r="C39" s="36"/>
      <c r="D39" s="36"/>
      <c r="E39" s="36"/>
      <c r="F39" s="36"/>
      <c r="G39" s="36"/>
      <c r="H39" s="36"/>
      <c r="I39" s="37"/>
    </row>
    <row r="40" spans="1:9" s="2" customFormat="1" ht="10.5" x14ac:dyDescent="0.15">
      <c r="A40" s="32" t="s">
        <v>2</v>
      </c>
      <c r="B40" s="33"/>
      <c r="C40" s="34"/>
      <c r="D40" s="32" t="s">
        <v>90</v>
      </c>
      <c r="E40" s="33"/>
      <c r="F40" s="34"/>
      <c r="G40" s="32" t="s">
        <v>91</v>
      </c>
      <c r="H40" s="33"/>
      <c r="I40" s="34"/>
    </row>
    <row r="41" spans="1:9" s="2" customFormat="1" ht="10.5" x14ac:dyDescent="0.15">
      <c r="A41" s="26" t="s">
        <v>48</v>
      </c>
      <c r="B41" s="27"/>
      <c r="C41" s="28"/>
      <c r="D41" s="29">
        <v>1</v>
      </c>
      <c r="E41" s="30"/>
      <c r="F41" s="31"/>
      <c r="G41" s="26" t="s">
        <v>119</v>
      </c>
      <c r="H41" s="27"/>
      <c r="I41" s="28"/>
    </row>
    <row r="42" spans="1:9" s="2" customFormat="1" ht="21" x14ac:dyDescent="0.15">
      <c r="A42" s="3" t="s">
        <v>93</v>
      </c>
      <c r="B42" s="3" t="s">
        <v>94</v>
      </c>
      <c r="C42" s="3" t="s">
        <v>95</v>
      </c>
      <c r="D42" s="3" t="s">
        <v>96</v>
      </c>
      <c r="E42" s="3" t="s">
        <v>97</v>
      </c>
      <c r="F42" s="3" t="s">
        <v>98</v>
      </c>
      <c r="G42" s="3" t="s">
        <v>99</v>
      </c>
      <c r="H42" s="3" t="s">
        <v>100</v>
      </c>
      <c r="I42" s="3" t="s">
        <v>101</v>
      </c>
    </row>
    <row r="43" spans="1:9" s="2" customFormat="1" ht="147" x14ac:dyDescent="0.15">
      <c r="A43" s="4" t="s">
        <v>49</v>
      </c>
      <c r="B43" s="4" t="s">
        <v>50</v>
      </c>
      <c r="C43" s="4" t="s">
        <v>51</v>
      </c>
      <c r="D43" s="4" t="s">
        <v>102</v>
      </c>
      <c r="E43" s="4" t="s">
        <v>17</v>
      </c>
      <c r="F43" s="4" t="s">
        <v>120</v>
      </c>
      <c r="G43" s="4" t="s">
        <v>121</v>
      </c>
      <c r="H43" s="4" t="s">
        <v>19</v>
      </c>
      <c r="I43" s="4" t="s">
        <v>122</v>
      </c>
    </row>
    <row r="44" spans="1:9" s="2" customFormat="1" ht="10.5" x14ac:dyDescent="0.15">
      <c r="A44" s="32" t="s">
        <v>2</v>
      </c>
      <c r="B44" s="33"/>
      <c r="C44" s="34"/>
      <c r="D44" s="32" t="s">
        <v>90</v>
      </c>
      <c r="E44" s="33"/>
      <c r="F44" s="34"/>
      <c r="G44" s="32" t="s">
        <v>91</v>
      </c>
      <c r="H44" s="33"/>
      <c r="I44" s="34"/>
    </row>
    <row r="45" spans="1:9" s="2" customFormat="1" ht="10.5" x14ac:dyDescent="0.15">
      <c r="A45" s="26" t="s">
        <v>52</v>
      </c>
      <c r="B45" s="27"/>
      <c r="C45" s="28"/>
      <c r="D45" s="29">
        <v>1</v>
      </c>
      <c r="E45" s="30"/>
      <c r="F45" s="31"/>
      <c r="G45" s="26" t="s">
        <v>123</v>
      </c>
      <c r="H45" s="27"/>
      <c r="I45" s="28"/>
    </row>
    <row r="46" spans="1:9" s="2" customFormat="1" ht="21" x14ac:dyDescent="0.15">
      <c r="A46" s="3" t="s">
        <v>93</v>
      </c>
      <c r="B46" s="3" t="s">
        <v>94</v>
      </c>
      <c r="C46" s="3" t="s">
        <v>95</v>
      </c>
      <c r="D46" s="3" t="s">
        <v>96</v>
      </c>
      <c r="E46" s="3" t="s">
        <v>97</v>
      </c>
      <c r="F46" s="3" t="s">
        <v>98</v>
      </c>
      <c r="G46" s="3" t="s">
        <v>99</v>
      </c>
      <c r="H46" s="3" t="s">
        <v>100</v>
      </c>
      <c r="I46" s="3" t="s">
        <v>101</v>
      </c>
    </row>
    <row r="47" spans="1:9" s="2" customFormat="1" ht="115.5" x14ac:dyDescent="0.15">
      <c r="A47" s="4" t="s">
        <v>53</v>
      </c>
      <c r="B47" s="4" t="s">
        <v>54</v>
      </c>
      <c r="C47" s="4" t="s">
        <v>55</v>
      </c>
      <c r="D47" s="4" t="s">
        <v>102</v>
      </c>
      <c r="E47" s="4" t="s">
        <v>25</v>
      </c>
      <c r="F47" s="4" t="s">
        <v>120</v>
      </c>
      <c r="G47" s="4" t="s">
        <v>104</v>
      </c>
      <c r="H47" s="4" t="s">
        <v>19</v>
      </c>
      <c r="I47" s="4" t="s">
        <v>124</v>
      </c>
    </row>
    <row r="48" spans="1:9" s="2" customFormat="1" ht="10.5" x14ac:dyDescent="0.15">
      <c r="A48" s="32" t="s">
        <v>2</v>
      </c>
      <c r="B48" s="33"/>
      <c r="C48" s="34"/>
      <c r="D48" s="32" t="s">
        <v>90</v>
      </c>
      <c r="E48" s="33"/>
      <c r="F48" s="34"/>
      <c r="G48" s="32" t="s">
        <v>91</v>
      </c>
      <c r="H48" s="33"/>
      <c r="I48" s="34"/>
    </row>
    <row r="49" spans="1:9" s="2" customFormat="1" ht="10.5" x14ac:dyDescent="0.15">
      <c r="A49" s="26" t="s">
        <v>56</v>
      </c>
      <c r="B49" s="27"/>
      <c r="C49" s="28"/>
      <c r="D49" s="29">
        <v>1</v>
      </c>
      <c r="E49" s="30"/>
      <c r="F49" s="31"/>
      <c r="G49" s="26" t="s">
        <v>125</v>
      </c>
      <c r="H49" s="27"/>
      <c r="I49" s="28"/>
    </row>
    <row r="50" spans="1:9" s="2" customFormat="1" ht="21" x14ac:dyDescent="0.15">
      <c r="A50" s="3" t="s">
        <v>93</v>
      </c>
      <c r="B50" s="3" t="s">
        <v>94</v>
      </c>
      <c r="C50" s="3" t="s">
        <v>95</v>
      </c>
      <c r="D50" s="3" t="s">
        <v>96</v>
      </c>
      <c r="E50" s="3" t="s">
        <v>97</v>
      </c>
      <c r="F50" s="3" t="s">
        <v>98</v>
      </c>
      <c r="G50" s="3" t="s">
        <v>99</v>
      </c>
      <c r="H50" s="3" t="s">
        <v>100</v>
      </c>
      <c r="I50" s="3" t="s">
        <v>101</v>
      </c>
    </row>
    <row r="51" spans="1:9" s="2" customFormat="1" ht="115.5" x14ac:dyDescent="0.15">
      <c r="A51" s="4" t="s">
        <v>57</v>
      </c>
      <c r="B51" s="4" t="s">
        <v>58</v>
      </c>
      <c r="C51" s="4" t="s">
        <v>59</v>
      </c>
      <c r="D51" s="4" t="s">
        <v>102</v>
      </c>
      <c r="E51" s="4" t="s">
        <v>25</v>
      </c>
      <c r="F51" s="4" t="s">
        <v>120</v>
      </c>
      <c r="G51" s="4" t="s">
        <v>104</v>
      </c>
      <c r="H51" s="4" t="s">
        <v>19</v>
      </c>
      <c r="I51" s="4" t="s">
        <v>126</v>
      </c>
    </row>
    <row r="52" spans="1:9" s="2" customFormat="1" ht="10.5" x14ac:dyDescent="0.15">
      <c r="A52" s="32" t="s">
        <v>2</v>
      </c>
      <c r="B52" s="33"/>
      <c r="C52" s="34"/>
      <c r="D52" s="32" t="s">
        <v>90</v>
      </c>
      <c r="E52" s="33"/>
      <c r="F52" s="34"/>
      <c r="G52" s="32" t="s">
        <v>91</v>
      </c>
      <c r="H52" s="33"/>
      <c r="I52" s="34"/>
    </row>
    <row r="53" spans="1:9" s="2" customFormat="1" ht="10.5" x14ac:dyDescent="0.15">
      <c r="A53" s="26" t="s">
        <v>60</v>
      </c>
      <c r="B53" s="27"/>
      <c r="C53" s="28"/>
      <c r="D53" s="29">
        <v>1</v>
      </c>
      <c r="E53" s="30"/>
      <c r="F53" s="31"/>
      <c r="G53" s="26" t="s">
        <v>127</v>
      </c>
      <c r="H53" s="27"/>
      <c r="I53" s="28"/>
    </row>
    <row r="54" spans="1:9" s="2" customFormat="1" ht="21" x14ac:dyDescent="0.15">
      <c r="A54" s="3" t="s">
        <v>93</v>
      </c>
      <c r="B54" s="3" t="s">
        <v>94</v>
      </c>
      <c r="C54" s="3" t="s">
        <v>95</v>
      </c>
      <c r="D54" s="3" t="s">
        <v>96</v>
      </c>
      <c r="E54" s="3" t="s">
        <v>97</v>
      </c>
      <c r="F54" s="3" t="s">
        <v>98</v>
      </c>
      <c r="G54" s="3" t="s">
        <v>99</v>
      </c>
      <c r="H54" s="3" t="s">
        <v>100</v>
      </c>
      <c r="I54" s="3" t="s">
        <v>101</v>
      </c>
    </row>
    <row r="55" spans="1:9" s="2" customFormat="1" ht="115.5" x14ac:dyDescent="0.15">
      <c r="A55" s="4" t="s">
        <v>61</v>
      </c>
      <c r="B55" s="4" t="s">
        <v>62</v>
      </c>
      <c r="C55" s="4" t="s">
        <v>63</v>
      </c>
      <c r="D55" s="4" t="s">
        <v>102</v>
      </c>
      <c r="E55" s="4" t="s">
        <v>35</v>
      </c>
      <c r="F55" s="4" t="s">
        <v>120</v>
      </c>
      <c r="G55" s="4" t="s">
        <v>104</v>
      </c>
      <c r="H55" s="4" t="s">
        <v>19</v>
      </c>
      <c r="I55" s="4" t="s">
        <v>128</v>
      </c>
    </row>
    <row r="56" spans="1:9" s="2" customFormat="1" ht="10.5" x14ac:dyDescent="0.15">
      <c r="A56" s="32" t="s">
        <v>2</v>
      </c>
      <c r="B56" s="33"/>
      <c r="C56" s="34"/>
      <c r="D56" s="32" t="s">
        <v>90</v>
      </c>
      <c r="E56" s="33"/>
      <c r="F56" s="34"/>
      <c r="G56" s="32" t="s">
        <v>91</v>
      </c>
      <c r="H56" s="33"/>
      <c r="I56" s="34"/>
    </row>
    <row r="57" spans="1:9" s="2" customFormat="1" ht="10.5" x14ac:dyDescent="0.15">
      <c r="A57" s="26" t="s">
        <v>64</v>
      </c>
      <c r="B57" s="27"/>
      <c r="C57" s="28"/>
      <c r="D57" s="29">
        <v>2</v>
      </c>
      <c r="E57" s="30"/>
      <c r="F57" s="31"/>
      <c r="G57" s="26" t="s">
        <v>129</v>
      </c>
      <c r="H57" s="27"/>
      <c r="I57" s="28"/>
    </row>
    <row r="58" spans="1:9" s="2" customFormat="1" ht="21" x14ac:dyDescent="0.15">
      <c r="A58" s="3" t="s">
        <v>93</v>
      </c>
      <c r="B58" s="3" t="s">
        <v>94</v>
      </c>
      <c r="C58" s="3" t="s">
        <v>95</v>
      </c>
      <c r="D58" s="3" t="s">
        <v>96</v>
      </c>
      <c r="E58" s="3" t="s">
        <v>97</v>
      </c>
      <c r="F58" s="3" t="s">
        <v>98</v>
      </c>
      <c r="G58" s="3" t="s">
        <v>99</v>
      </c>
      <c r="H58" s="3" t="s">
        <v>100</v>
      </c>
      <c r="I58" s="3" t="s">
        <v>101</v>
      </c>
    </row>
    <row r="59" spans="1:9" s="2" customFormat="1" ht="105" x14ac:dyDescent="0.15">
      <c r="A59" s="4" t="s">
        <v>65</v>
      </c>
      <c r="B59" s="4" t="s">
        <v>66</v>
      </c>
      <c r="C59" s="4" t="s">
        <v>67</v>
      </c>
      <c r="D59" s="4" t="s">
        <v>102</v>
      </c>
      <c r="E59" s="4" t="s">
        <v>25</v>
      </c>
      <c r="F59" s="4" t="s">
        <v>120</v>
      </c>
      <c r="G59" s="4" t="s">
        <v>104</v>
      </c>
      <c r="H59" s="4" t="s">
        <v>19</v>
      </c>
      <c r="I59" s="4" t="s">
        <v>130</v>
      </c>
    </row>
    <row r="60" spans="1:9" s="2" customFormat="1" ht="10.5" x14ac:dyDescent="0.15">
      <c r="A60" s="32" t="s">
        <v>2</v>
      </c>
      <c r="B60" s="33"/>
      <c r="C60" s="34"/>
      <c r="D60" s="32" t="s">
        <v>90</v>
      </c>
      <c r="E60" s="33"/>
      <c r="F60" s="34"/>
      <c r="G60" s="32" t="s">
        <v>91</v>
      </c>
      <c r="H60" s="33"/>
      <c r="I60" s="34"/>
    </row>
    <row r="61" spans="1:9" s="2" customFormat="1" ht="10.5" x14ac:dyDescent="0.15">
      <c r="A61" s="26" t="s">
        <v>68</v>
      </c>
      <c r="B61" s="27"/>
      <c r="C61" s="28"/>
      <c r="D61" s="29">
        <v>2</v>
      </c>
      <c r="E61" s="30"/>
      <c r="F61" s="31"/>
      <c r="G61" s="26" t="s">
        <v>131</v>
      </c>
      <c r="H61" s="27"/>
      <c r="I61" s="28"/>
    </row>
    <row r="62" spans="1:9" s="2" customFormat="1" ht="21" x14ac:dyDescent="0.15">
      <c r="A62" s="3" t="s">
        <v>93</v>
      </c>
      <c r="B62" s="3" t="s">
        <v>94</v>
      </c>
      <c r="C62" s="3" t="s">
        <v>95</v>
      </c>
      <c r="D62" s="3" t="s">
        <v>96</v>
      </c>
      <c r="E62" s="3" t="s">
        <v>97</v>
      </c>
      <c r="F62" s="3" t="s">
        <v>98</v>
      </c>
      <c r="G62" s="3" t="s">
        <v>99</v>
      </c>
      <c r="H62" s="3" t="s">
        <v>100</v>
      </c>
      <c r="I62" s="3" t="s">
        <v>101</v>
      </c>
    </row>
    <row r="63" spans="1:9" s="2" customFormat="1" ht="178.5" x14ac:dyDescent="0.15">
      <c r="A63" s="4" t="s">
        <v>69</v>
      </c>
      <c r="B63" s="4" t="s">
        <v>70</v>
      </c>
      <c r="C63" s="4" t="s">
        <v>71</v>
      </c>
      <c r="D63" s="4" t="s">
        <v>102</v>
      </c>
      <c r="E63" s="4" t="s">
        <v>72</v>
      </c>
      <c r="F63" s="4" t="s">
        <v>120</v>
      </c>
      <c r="G63" s="4" t="s">
        <v>104</v>
      </c>
      <c r="H63" s="4" t="s">
        <v>19</v>
      </c>
      <c r="I63" s="4" t="s">
        <v>132</v>
      </c>
    </row>
  </sheetData>
  <mergeCells count="94">
    <mergeCell ref="A4:B4"/>
    <mergeCell ref="C4:I4"/>
    <mergeCell ref="A1:I1"/>
    <mergeCell ref="A2:B2"/>
    <mergeCell ref="C2:I2"/>
    <mergeCell ref="A3:B3"/>
    <mergeCell ref="C3:I3"/>
    <mergeCell ref="A12:C12"/>
    <mergeCell ref="D12:F12"/>
    <mergeCell ref="G12:I12"/>
    <mergeCell ref="A5:B5"/>
    <mergeCell ref="C5:I5"/>
    <mergeCell ref="A6:I6"/>
    <mergeCell ref="A7:B7"/>
    <mergeCell ref="C7:I7"/>
    <mergeCell ref="A8:B8"/>
    <mergeCell ref="C8:I8"/>
    <mergeCell ref="A9:B9"/>
    <mergeCell ref="C9:I9"/>
    <mergeCell ref="A10:B10"/>
    <mergeCell ref="C10:I10"/>
    <mergeCell ref="A11:I11"/>
    <mergeCell ref="A13:C13"/>
    <mergeCell ref="D13:F13"/>
    <mergeCell ref="G13:I13"/>
    <mergeCell ref="A16:I16"/>
    <mergeCell ref="A17:C17"/>
    <mergeCell ref="D17:F17"/>
    <mergeCell ref="G17:I17"/>
    <mergeCell ref="A18:C18"/>
    <mergeCell ref="D18:F18"/>
    <mergeCell ref="G18:I18"/>
    <mergeCell ref="A21:I21"/>
    <mergeCell ref="A22:C22"/>
    <mergeCell ref="D22:F22"/>
    <mergeCell ref="G22:I22"/>
    <mergeCell ref="A23:C23"/>
    <mergeCell ref="D23:F23"/>
    <mergeCell ref="G23:I23"/>
    <mergeCell ref="A26:C26"/>
    <mergeCell ref="D26:F26"/>
    <mergeCell ref="G26:I26"/>
    <mergeCell ref="A27:C27"/>
    <mergeCell ref="D27:F27"/>
    <mergeCell ref="G27:I27"/>
    <mergeCell ref="A31:C31"/>
    <mergeCell ref="D31:F31"/>
    <mergeCell ref="G31:I31"/>
    <mergeCell ref="A32:C32"/>
    <mergeCell ref="D32:F32"/>
    <mergeCell ref="G32:I32"/>
    <mergeCell ref="A35:C35"/>
    <mergeCell ref="D35:F35"/>
    <mergeCell ref="G35:I35"/>
    <mergeCell ref="A36:C36"/>
    <mergeCell ref="D36:F36"/>
    <mergeCell ref="G36:I36"/>
    <mergeCell ref="A39:I39"/>
    <mergeCell ref="A40:C40"/>
    <mergeCell ref="D40:F40"/>
    <mergeCell ref="G40:I40"/>
    <mergeCell ref="A41:C41"/>
    <mergeCell ref="D41:F41"/>
    <mergeCell ref="G41:I41"/>
    <mergeCell ref="A44:C44"/>
    <mergeCell ref="D44:F44"/>
    <mergeCell ref="G44:I44"/>
    <mergeCell ref="A45:C45"/>
    <mergeCell ref="D45:F45"/>
    <mergeCell ref="G45:I45"/>
    <mergeCell ref="A48:C48"/>
    <mergeCell ref="D48:F48"/>
    <mergeCell ref="G48:I48"/>
    <mergeCell ref="A49:C49"/>
    <mergeCell ref="D49:F49"/>
    <mergeCell ref="G49:I49"/>
    <mergeCell ref="A52:C52"/>
    <mergeCell ref="D52:F52"/>
    <mergeCell ref="G52:I52"/>
    <mergeCell ref="A53:C53"/>
    <mergeCell ref="D53:F53"/>
    <mergeCell ref="G53:I53"/>
    <mergeCell ref="A56:C56"/>
    <mergeCell ref="D56:F56"/>
    <mergeCell ref="G56:I56"/>
    <mergeCell ref="A61:C61"/>
    <mergeCell ref="D61:F61"/>
    <mergeCell ref="G61:I61"/>
    <mergeCell ref="A57:C57"/>
    <mergeCell ref="D57:F57"/>
    <mergeCell ref="G57:I57"/>
    <mergeCell ref="A60:C60"/>
    <mergeCell ref="D60:F60"/>
    <mergeCell ref="G60:I60"/>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A3B3A-D63A-416E-A7CF-BEC56E5CFEE1}">
  <dimension ref="A1:R16"/>
  <sheetViews>
    <sheetView tabSelected="1" zoomScale="85" zoomScaleNormal="85" workbookViewId="0">
      <pane xSplit="4" ySplit="3" topLeftCell="E4" activePane="bottomRight" state="frozen"/>
      <selection pane="topRight" activeCell="E1" sqref="E1"/>
      <selection pane="bottomLeft" activeCell="A4" sqref="A4"/>
      <selection pane="bottomRight" activeCell="A18" sqref="A18"/>
    </sheetView>
  </sheetViews>
  <sheetFormatPr baseColWidth="10" defaultRowHeight="15" x14ac:dyDescent="0.25"/>
  <cols>
    <col min="1" max="1" width="23.28515625" customWidth="1"/>
    <col min="2" max="2" width="13" customWidth="1"/>
    <col min="3" max="3" width="27.5703125" hidden="1" customWidth="1"/>
    <col min="4" max="4" width="22.140625" bestFit="1" customWidth="1"/>
    <col min="5" max="5" width="57" hidden="1" customWidth="1"/>
    <col min="6" max="6" width="48.28515625" customWidth="1"/>
    <col min="7" max="7" width="11.140625" customWidth="1"/>
    <col min="8" max="8" width="13" customWidth="1"/>
    <col min="9" max="9" width="14" customWidth="1"/>
    <col min="10" max="10" width="11.5703125" customWidth="1"/>
    <col min="11" max="11" width="14.7109375" customWidth="1"/>
    <col min="12" max="12" width="20.140625" customWidth="1"/>
    <col min="13" max="13" width="16.42578125" customWidth="1"/>
    <col min="14" max="14" width="13.7109375" customWidth="1"/>
    <col min="15" max="15" width="17" customWidth="1"/>
    <col min="16" max="16" width="38.28515625" customWidth="1"/>
  </cols>
  <sheetData>
    <row r="1" spans="1:18" ht="18" x14ac:dyDescent="0.35">
      <c r="A1" s="17" t="s">
        <v>135</v>
      </c>
      <c r="B1" s="17"/>
      <c r="C1" s="17"/>
      <c r="D1" s="17"/>
      <c r="E1" s="17"/>
      <c r="F1" s="17"/>
      <c r="G1" s="17"/>
      <c r="H1" s="17"/>
      <c r="I1" s="17"/>
      <c r="J1" s="17"/>
      <c r="K1" s="17"/>
      <c r="L1" s="17"/>
    </row>
    <row r="2" spans="1:18" ht="99.75" customHeight="1" x14ac:dyDescent="0.25">
      <c r="J2" s="43" t="s">
        <v>137</v>
      </c>
      <c r="K2" s="43"/>
      <c r="L2" s="43"/>
      <c r="M2" s="44" t="s">
        <v>138</v>
      </c>
      <c r="N2" s="44"/>
      <c r="O2" s="44"/>
      <c r="P2" s="16" t="s">
        <v>134</v>
      </c>
      <c r="Q2" s="15"/>
      <c r="R2" s="15"/>
    </row>
    <row r="3" spans="1:18" s="1" customFormat="1" ht="30" x14ac:dyDescent="0.25">
      <c r="A3" s="6" t="s">
        <v>0</v>
      </c>
      <c r="B3" s="6" t="s">
        <v>1</v>
      </c>
      <c r="C3" s="6" t="s">
        <v>2</v>
      </c>
      <c r="D3" s="6" t="s">
        <v>3</v>
      </c>
      <c r="E3" s="6" t="s">
        <v>4</v>
      </c>
      <c r="F3" s="6" t="s">
        <v>5</v>
      </c>
      <c r="G3" s="6" t="s">
        <v>6</v>
      </c>
      <c r="H3" s="6" t="s">
        <v>7</v>
      </c>
      <c r="I3" s="6" t="s">
        <v>8</v>
      </c>
      <c r="J3" s="6" t="s">
        <v>133</v>
      </c>
      <c r="K3" s="6" t="s">
        <v>9</v>
      </c>
      <c r="L3" s="6" t="s">
        <v>10</v>
      </c>
      <c r="M3" s="6" t="s">
        <v>133</v>
      </c>
      <c r="N3" s="6" t="s">
        <v>9</v>
      </c>
      <c r="O3" s="6" t="s">
        <v>10</v>
      </c>
      <c r="P3" s="6"/>
    </row>
    <row r="4" spans="1:18" s="8" customFormat="1" ht="105" x14ac:dyDescent="0.25">
      <c r="A4" s="7" t="s">
        <v>11</v>
      </c>
      <c r="B4" s="7" t="s">
        <v>12</v>
      </c>
      <c r="C4" s="7" t="s">
        <v>13</v>
      </c>
      <c r="D4" s="7" t="s">
        <v>14</v>
      </c>
      <c r="E4" s="7" t="s">
        <v>15</v>
      </c>
      <c r="F4" s="7" t="s">
        <v>16</v>
      </c>
      <c r="G4" s="7" t="s">
        <v>17</v>
      </c>
      <c r="H4" s="7" t="s">
        <v>18</v>
      </c>
      <c r="I4" s="7" t="s">
        <v>19</v>
      </c>
      <c r="J4" s="13"/>
      <c r="K4" s="14"/>
      <c r="L4" s="14"/>
      <c r="M4" s="20"/>
      <c r="N4" s="21"/>
      <c r="O4" s="21"/>
    </row>
    <row r="5" spans="1:18" s="8" customFormat="1" ht="165" x14ac:dyDescent="0.25">
      <c r="A5" s="7" t="s">
        <v>11</v>
      </c>
      <c r="B5" s="9" t="s">
        <v>20</v>
      </c>
      <c r="C5" s="7" t="s">
        <v>21</v>
      </c>
      <c r="D5" s="9" t="s">
        <v>22</v>
      </c>
      <c r="E5" s="9" t="s">
        <v>23</v>
      </c>
      <c r="F5" s="9" t="s">
        <v>24</v>
      </c>
      <c r="G5" s="9" t="s">
        <v>25</v>
      </c>
      <c r="H5" s="9" t="s">
        <v>18</v>
      </c>
      <c r="I5" s="9" t="s">
        <v>19</v>
      </c>
      <c r="J5" s="10">
        <f>(K5/L5)*100</f>
        <v>100</v>
      </c>
      <c r="K5" s="11">
        <v>450</v>
      </c>
      <c r="L5" s="18">
        <v>450</v>
      </c>
      <c r="M5" s="22">
        <f>(N5/O5)*100</f>
        <v>100</v>
      </c>
      <c r="N5" s="23">
        <v>337</v>
      </c>
      <c r="O5" s="23">
        <v>337</v>
      </c>
      <c r="P5" s="24"/>
    </row>
    <row r="6" spans="1:18" s="8" customFormat="1" ht="135" x14ac:dyDescent="0.25">
      <c r="A6" s="7" t="s">
        <v>11</v>
      </c>
      <c r="B6" s="9" t="s">
        <v>26</v>
      </c>
      <c r="C6" s="7" t="s">
        <v>27</v>
      </c>
      <c r="D6" s="9" t="s">
        <v>28</v>
      </c>
      <c r="E6" s="7" t="s">
        <v>29</v>
      </c>
      <c r="F6" s="7" t="s">
        <v>30</v>
      </c>
      <c r="G6" s="9" t="s">
        <v>17</v>
      </c>
      <c r="H6" s="9" t="s">
        <v>18</v>
      </c>
      <c r="I6" s="9" t="s">
        <v>19</v>
      </c>
      <c r="J6" s="10">
        <f>K6/L6</f>
        <v>2</v>
      </c>
      <c r="K6" s="11">
        <v>342</v>
      </c>
      <c r="L6" s="18">
        <v>171</v>
      </c>
      <c r="M6" s="22">
        <f>N6/O6</f>
        <v>0.78235294117647058</v>
      </c>
      <c r="N6" s="23">
        <v>133</v>
      </c>
      <c r="O6" s="23">
        <v>170</v>
      </c>
      <c r="P6" s="24" t="s">
        <v>136</v>
      </c>
    </row>
    <row r="7" spans="1:18" s="8" customFormat="1" ht="90" x14ac:dyDescent="0.25">
      <c r="A7" s="7" t="s">
        <v>11</v>
      </c>
      <c r="B7" s="9" t="s">
        <v>26</v>
      </c>
      <c r="C7" s="7" t="s">
        <v>31</v>
      </c>
      <c r="D7" s="9" t="s">
        <v>36</v>
      </c>
      <c r="E7" s="7" t="s">
        <v>37</v>
      </c>
      <c r="F7" s="7" t="s">
        <v>38</v>
      </c>
      <c r="G7" s="9" t="s">
        <v>25</v>
      </c>
      <c r="H7" s="9" t="s">
        <v>18</v>
      </c>
      <c r="I7" s="9" t="s">
        <v>19</v>
      </c>
      <c r="J7" s="10">
        <f>(K7/L7)*100</f>
        <v>30.303030303030305</v>
      </c>
      <c r="K7" s="11">
        <v>20</v>
      </c>
      <c r="L7" s="18">
        <v>66</v>
      </c>
      <c r="M7" s="22">
        <f>(N7/O7)*100</f>
        <v>42.857142857142854</v>
      </c>
      <c r="N7" s="23">
        <v>24</v>
      </c>
      <c r="O7" s="23">
        <v>56</v>
      </c>
      <c r="P7" s="24"/>
    </row>
    <row r="8" spans="1:18" s="8" customFormat="1" ht="180" x14ac:dyDescent="0.25">
      <c r="A8" s="7" t="s">
        <v>11</v>
      </c>
      <c r="B8" s="9" t="s">
        <v>26</v>
      </c>
      <c r="C8" s="7" t="s">
        <v>39</v>
      </c>
      <c r="D8" s="9" t="s">
        <v>40</v>
      </c>
      <c r="E8" s="7" t="s">
        <v>41</v>
      </c>
      <c r="F8" s="7" t="s">
        <v>42</v>
      </c>
      <c r="G8" s="9" t="s">
        <v>17</v>
      </c>
      <c r="H8" s="9" t="s">
        <v>18</v>
      </c>
      <c r="I8" s="9" t="s">
        <v>19</v>
      </c>
      <c r="J8" s="10">
        <f>K8/L8</f>
        <v>1</v>
      </c>
      <c r="K8" s="11">
        <v>7</v>
      </c>
      <c r="L8" s="18">
        <v>7</v>
      </c>
      <c r="M8" s="22">
        <f>N8/O8</f>
        <v>1</v>
      </c>
      <c r="N8" s="23">
        <v>5</v>
      </c>
      <c r="O8" s="23">
        <v>5</v>
      </c>
      <c r="P8" s="24"/>
    </row>
    <row r="9" spans="1:18" s="8" customFormat="1" ht="120" x14ac:dyDescent="0.25">
      <c r="A9" s="7" t="s">
        <v>11</v>
      </c>
      <c r="B9" s="9" t="s">
        <v>26</v>
      </c>
      <c r="C9" s="7" t="s">
        <v>31</v>
      </c>
      <c r="D9" s="9" t="s">
        <v>32</v>
      </c>
      <c r="E9" s="7" t="s">
        <v>33</v>
      </c>
      <c r="F9" s="7" t="s">
        <v>34</v>
      </c>
      <c r="G9" s="9" t="s">
        <v>35</v>
      </c>
      <c r="H9" s="9" t="s">
        <v>18</v>
      </c>
      <c r="I9" s="9" t="s">
        <v>19</v>
      </c>
      <c r="J9" s="10">
        <f>((K9/L9)-1)*100</f>
        <v>-16.666666666666664</v>
      </c>
      <c r="K9" s="11">
        <v>30</v>
      </c>
      <c r="L9" s="18">
        <v>36</v>
      </c>
      <c r="M9" s="22">
        <f>((N9/O9)-1)*100</f>
        <v>-38.46153846153846</v>
      </c>
      <c r="N9" s="23">
        <v>24</v>
      </c>
      <c r="O9" s="23">
        <v>39</v>
      </c>
      <c r="P9" s="24"/>
    </row>
    <row r="10" spans="1:18" s="8" customFormat="1" ht="60" x14ac:dyDescent="0.25">
      <c r="A10" s="7" t="s">
        <v>11</v>
      </c>
      <c r="B10" s="9" t="s">
        <v>26</v>
      </c>
      <c r="C10" s="7" t="s">
        <v>43</v>
      </c>
      <c r="D10" s="9" t="s">
        <v>44</v>
      </c>
      <c r="E10" s="7" t="s">
        <v>45</v>
      </c>
      <c r="F10" s="7" t="s">
        <v>46</v>
      </c>
      <c r="G10" s="9" t="s">
        <v>35</v>
      </c>
      <c r="H10" s="9" t="s">
        <v>18</v>
      </c>
      <c r="I10" s="9" t="s">
        <v>19</v>
      </c>
      <c r="J10" s="10">
        <f>((K10/L10)-1)*100</f>
        <v>0</v>
      </c>
      <c r="K10" s="11">
        <v>600</v>
      </c>
      <c r="L10" s="18">
        <v>600</v>
      </c>
      <c r="M10" s="22">
        <f>((N10/O10)-1)*100</f>
        <v>-47.205882352941174</v>
      </c>
      <c r="N10" s="23">
        <v>359</v>
      </c>
      <c r="O10" s="23">
        <v>680</v>
      </c>
      <c r="P10" s="24"/>
    </row>
    <row r="11" spans="1:18" s="8" customFormat="1" ht="45" x14ac:dyDescent="0.25">
      <c r="A11" s="7" t="s">
        <v>11</v>
      </c>
      <c r="B11" s="9" t="s">
        <v>47</v>
      </c>
      <c r="C11" s="7" t="s">
        <v>64</v>
      </c>
      <c r="D11" s="9" t="s">
        <v>65</v>
      </c>
      <c r="E11" s="7" t="s">
        <v>66</v>
      </c>
      <c r="F11" s="7" t="s">
        <v>67</v>
      </c>
      <c r="G11" s="9" t="s">
        <v>25</v>
      </c>
      <c r="H11" s="9" t="s">
        <v>18</v>
      </c>
      <c r="I11" s="9" t="s">
        <v>19</v>
      </c>
      <c r="J11" s="10">
        <f>(K11/L11)*100</f>
        <v>51.724137931034484</v>
      </c>
      <c r="K11" s="11">
        <v>60</v>
      </c>
      <c r="L11" s="18">
        <v>116</v>
      </c>
      <c r="M11" s="22">
        <f>(N11/O11)*100</f>
        <v>63.44086021505376</v>
      </c>
      <c r="N11" s="23">
        <v>59</v>
      </c>
      <c r="O11" s="23">
        <v>93</v>
      </c>
      <c r="P11" s="24"/>
    </row>
    <row r="12" spans="1:18" s="8" customFormat="1" ht="45" x14ac:dyDescent="0.25">
      <c r="A12" s="7" t="s">
        <v>11</v>
      </c>
      <c r="B12" s="9" t="s">
        <v>47</v>
      </c>
      <c r="C12" s="7" t="s">
        <v>56</v>
      </c>
      <c r="D12" s="9" t="s">
        <v>57</v>
      </c>
      <c r="E12" s="7" t="s">
        <v>58</v>
      </c>
      <c r="F12" s="7" t="s">
        <v>59</v>
      </c>
      <c r="G12" s="9" t="s">
        <v>25</v>
      </c>
      <c r="H12" s="9" t="s">
        <v>18</v>
      </c>
      <c r="I12" s="9" t="s">
        <v>19</v>
      </c>
      <c r="J12" s="10">
        <f>K12/L12*100</f>
        <v>33.333333333333329</v>
      </c>
      <c r="K12" s="11">
        <v>22</v>
      </c>
      <c r="L12" s="18">
        <v>66</v>
      </c>
      <c r="M12" s="22">
        <f>N12/O12*100</f>
        <v>33.928571428571431</v>
      </c>
      <c r="N12" s="23">
        <v>19</v>
      </c>
      <c r="O12" s="23">
        <v>56</v>
      </c>
      <c r="P12" s="24"/>
    </row>
    <row r="13" spans="1:18" s="8" customFormat="1" ht="60" x14ac:dyDescent="0.25">
      <c r="A13" s="7" t="s">
        <v>11</v>
      </c>
      <c r="B13" s="9" t="s">
        <v>47</v>
      </c>
      <c r="C13" s="7" t="s">
        <v>48</v>
      </c>
      <c r="D13" s="9" t="s">
        <v>49</v>
      </c>
      <c r="E13" s="7" t="s">
        <v>50</v>
      </c>
      <c r="F13" s="7" t="s">
        <v>51</v>
      </c>
      <c r="G13" s="9" t="s">
        <v>17</v>
      </c>
      <c r="H13" s="9" t="s">
        <v>18</v>
      </c>
      <c r="I13" s="9" t="s">
        <v>19</v>
      </c>
      <c r="J13" s="10">
        <f>K13/L13</f>
        <v>5.6000000000000001E-2</v>
      </c>
      <c r="K13" s="12">
        <v>22011620.149119999</v>
      </c>
      <c r="L13" s="19">
        <v>393064645.51999998</v>
      </c>
      <c r="M13" s="22">
        <f>N13/O13</f>
        <v>3.358865250389776E-2</v>
      </c>
      <c r="N13" s="25">
        <v>6771514.6900000004</v>
      </c>
      <c r="O13" s="25">
        <v>201601260.69999999</v>
      </c>
      <c r="P13" s="24"/>
    </row>
    <row r="14" spans="1:18" s="8" customFormat="1" ht="45" x14ac:dyDescent="0.25">
      <c r="A14" s="7" t="s">
        <v>11</v>
      </c>
      <c r="B14" s="9" t="s">
        <v>47</v>
      </c>
      <c r="C14" s="7" t="s">
        <v>60</v>
      </c>
      <c r="D14" s="9" t="s">
        <v>61</v>
      </c>
      <c r="E14" s="7" t="s">
        <v>62</v>
      </c>
      <c r="F14" s="7" t="s">
        <v>63</v>
      </c>
      <c r="G14" s="9" t="s">
        <v>35</v>
      </c>
      <c r="H14" s="9" t="s">
        <v>18</v>
      </c>
      <c r="I14" s="9" t="s">
        <v>19</v>
      </c>
      <c r="J14" s="10">
        <f>((K14/L14)-1)*100</f>
        <v>-12.244897959183676</v>
      </c>
      <c r="K14" s="11">
        <v>215</v>
      </c>
      <c r="L14" s="18">
        <v>245</v>
      </c>
      <c r="M14" s="22">
        <f>((N14/O14)-1)*100</f>
        <v>-7.7551020408163307</v>
      </c>
      <c r="N14" s="23">
        <v>226</v>
      </c>
      <c r="O14" s="23">
        <v>245</v>
      </c>
      <c r="P14" s="24"/>
    </row>
    <row r="15" spans="1:18" s="8" customFormat="1" ht="60" x14ac:dyDescent="0.25">
      <c r="A15" s="7" t="s">
        <v>11</v>
      </c>
      <c r="B15" s="9" t="s">
        <v>47</v>
      </c>
      <c r="C15" s="7" t="s">
        <v>52</v>
      </c>
      <c r="D15" s="9" t="s">
        <v>53</v>
      </c>
      <c r="E15" s="7" t="s">
        <v>54</v>
      </c>
      <c r="F15" s="7" t="s">
        <v>55</v>
      </c>
      <c r="G15" s="9" t="s">
        <v>25</v>
      </c>
      <c r="H15" s="9" t="s">
        <v>18</v>
      </c>
      <c r="I15" s="9" t="s">
        <v>19</v>
      </c>
      <c r="J15" s="10">
        <f>(K15/L15)*100</f>
        <v>15.111111111111111</v>
      </c>
      <c r="K15" s="11">
        <v>68</v>
      </c>
      <c r="L15" s="18">
        <v>450</v>
      </c>
      <c r="M15" s="22">
        <f>(N15/O15)*100</f>
        <v>7.71513353115727</v>
      </c>
      <c r="N15" s="23">
        <v>26</v>
      </c>
      <c r="O15" s="23">
        <v>337</v>
      </c>
      <c r="P15" s="24"/>
    </row>
    <row r="16" spans="1:18" s="8" customFormat="1" ht="90" x14ac:dyDescent="0.25">
      <c r="A16" s="7" t="s">
        <v>11</v>
      </c>
      <c r="B16" s="9" t="s">
        <v>47</v>
      </c>
      <c r="C16" s="7" t="s">
        <v>68</v>
      </c>
      <c r="D16" s="9" t="s">
        <v>69</v>
      </c>
      <c r="E16" s="7" t="s">
        <v>70</v>
      </c>
      <c r="F16" s="7" t="s">
        <v>71</v>
      </c>
      <c r="G16" s="9" t="s">
        <v>72</v>
      </c>
      <c r="H16" s="9" t="s">
        <v>18</v>
      </c>
      <c r="I16" s="9" t="s">
        <v>19</v>
      </c>
      <c r="J16" s="10">
        <f>K16/L16</f>
        <v>1.9867549668874172</v>
      </c>
      <c r="K16" s="11">
        <v>600</v>
      </c>
      <c r="L16" s="18">
        <v>302</v>
      </c>
      <c r="M16" s="22">
        <f>N16/O16</f>
        <v>1.2128378378378379</v>
      </c>
      <c r="N16" s="23">
        <v>359</v>
      </c>
      <c r="O16" s="23">
        <v>296</v>
      </c>
      <c r="P16" s="24"/>
    </row>
  </sheetData>
  <autoFilter ref="A3:L16" xr:uid="{084822C4-0BDC-4445-A579-8C323035ED3A}"/>
  <mergeCells count="2">
    <mergeCell ref="J2:L2"/>
    <mergeCell ref="M2:O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1BC454D65AC43B68839C4B24746EB" ma:contentTypeVersion="4" ma:contentTypeDescription="Create a new document." ma:contentTypeScope="" ma:versionID="174110688bd6ed21fa84c521699efbec">
  <xsd:schema xmlns:xsd="http://www.w3.org/2001/XMLSchema" xmlns:xs="http://www.w3.org/2001/XMLSchema" xmlns:p="http://schemas.microsoft.com/office/2006/metadata/properties" xmlns:ns2="934de279-a636-46ad-b9b5-e1ceb6328101" targetNamespace="http://schemas.microsoft.com/office/2006/metadata/properties" ma:root="true" ma:fieldsID="31665f5c323611689af4d9f38783f5b4" ns2:_="">
    <xsd:import namespace="934de279-a636-46ad-b9b5-e1ceb63281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4de279-a636-46ad-b9b5-e1ceb63281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218E5F6-1BDD-42BB-8D63-FCD059A0C152}"/>
</file>

<file path=customXml/itemProps2.xml><?xml version="1.0" encoding="utf-8"?>
<ds:datastoreItem xmlns:ds="http://schemas.openxmlformats.org/officeDocument/2006/customXml" ds:itemID="{98026359-2468-4371-85AD-EB1659CD7730}"/>
</file>

<file path=customXml/itemProps3.xml><?xml version="1.0" encoding="utf-8"?>
<ds:datastoreItem xmlns:ds="http://schemas.openxmlformats.org/officeDocument/2006/customXml" ds:itemID="{E6EDEC33-2DDE-4059-8D45-5CB3EA765B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MIR</vt:lpstr>
      <vt:lpstr>Metas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Aldo Romeo Guillen Bermúdez</cp:lastModifiedBy>
  <dcterms:created xsi:type="dcterms:W3CDTF">2022-07-07T17:02:55Z</dcterms:created>
  <dcterms:modified xsi:type="dcterms:W3CDTF">2025-11-03T20:09:09Z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0x010100C661BC454D65AC43B68839C4B24746EB</vt:lpwstr>
  </property>
</Properties>
</file>