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Nueva carpeta/5.3/"/>
    </mc:Choice>
  </mc:AlternateContent>
  <xr:revisionPtr revIDLastSave="0" documentId="8_{FB2FBC27-8AD8-4F87-B270-4ECC3E66158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lujo de Efectiv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P15" i="1"/>
  <c r="P17" i="1"/>
  <c r="N15" i="1"/>
  <c r="P33" i="1"/>
  <c r="N39" i="1"/>
  <c r="M39" i="1"/>
  <c r="P38" i="1"/>
  <c r="O38" i="1"/>
  <c r="P37" i="1"/>
  <c r="O37" i="1"/>
  <c r="P36" i="1"/>
  <c r="O36" i="1"/>
  <c r="P35" i="1"/>
  <c r="O35" i="1"/>
  <c r="P34" i="1"/>
  <c r="O34" i="1"/>
  <c r="N33" i="1"/>
  <c r="M33" i="1"/>
  <c r="O33" i="1" s="1"/>
  <c r="M32" i="1"/>
  <c r="O32" i="1" s="1"/>
  <c r="O29" i="1"/>
  <c r="O28" i="1"/>
  <c r="O27" i="1"/>
  <c r="M27" i="1"/>
  <c r="M26" i="1" s="1"/>
  <c r="O24" i="1"/>
  <c r="M23" i="1"/>
  <c r="O23" i="1" s="1"/>
  <c r="J39" i="1"/>
  <c r="I39" i="1"/>
  <c r="H39" i="1"/>
  <c r="G39" i="1"/>
  <c r="J33" i="1"/>
  <c r="I33" i="1"/>
  <c r="H33" i="1"/>
  <c r="G33" i="1"/>
  <c r="J32" i="1"/>
  <c r="I32" i="1"/>
  <c r="H32" i="1"/>
  <c r="G32" i="1"/>
  <c r="I27" i="1"/>
  <c r="I26" i="1" s="1"/>
  <c r="G27" i="1"/>
  <c r="G26" i="1" s="1"/>
  <c r="I23" i="1"/>
  <c r="I22" i="1" s="1"/>
  <c r="G23" i="1"/>
  <c r="H15" i="1"/>
  <c r="M22" i="1" l="1"/>
  <c r="O26" i="1"/>
  <c r="N32" i="1"/>
  <c r="P32" i="1" s="1"/>
  <c r="G22" i="1"/>
  <c r="N44" i="1" l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K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aplica para sesiones intermedias
</t>
        </r>
      </text>
    </comment>
  </commentList>
</comments>
</file>

<file path=xl/sharedStrings.xml><?xml version="1.0" encoding="utf-8"?>
<sst xmlns="http://schemas.openxmlformats.org/spreadsheetml/2006/main" count="53" uniqueCount="38">
  <si>
    <t>P R E S U P U E S T O  D E  E G R E S O S  D E  L A  F E D E R A C I Ó N  2024</t>
  </si>
  <si>
    <t xml:space="preserve">F L U J O  DE  E F E C T I V O </t>
  </si>
  <si>
    <t>P R O D U C T O R A S  D E  B I E N E S  Y  S E R V I C I O S</t>
  </si>
  <si>
    <t>( P e s o s )</t>
  </si>
  <si>
    <t>ENTIDAD:</t>
  </si>
  <si>
    <t>91E EL COLEGIO DE LA FRONTERA SUR</t>
  </si>
  <si>
    <t xml:space="preserve">INGRESOS </t>
  </si>
  <si>
    <t>ORIGINAL ANUAL</t>
  </si>
  <si>
    <t xml:space="preserve">MODIFICADO ANUAL </t>
  </si>
  <si>
    <t>PROGRAMADO AL PERIODO</t>
  </si>
  <si>
    <t>OBTENIDO/EJERCIDO</t>
  </si>
  <si>
    <t>VARIACIÓN    %                                    EJERCIDO VS. MODIFICADO</t>
  </si>
  <si>
    <t>FISCALES</t>
  </si>
  <si>
    <t>PROPIOS</t>
  </si>
  <si>
    <t xml:space="preserve">DISPONIBILIDAD INICIAL </t>
  </si>
  <si>
    <t>INGRESOS PROPIOS Y FISCALES</t>
  </si>
  <si>
    <t>CORRIENTES Y DE CAPITAL</t>
  </si>
  <si>
    <t>VENTA DE BIENES</t>
  </si>
  <si>
    <t>VENTA DE SERVICIOS</t>
  </si>
  <si>
    <t>INGRESOS DIVERSOS</t>
  </si>
  <si>
    <t>INGRESOS DE FIDEICOMISOS PÚBLICOS</t>
  </si>
  <si>
    <t>PRODUCTOS FINANCIEROS</t>
  </si>
  <si>
    <t>OTROS</t>
  </si>
  <si>
    <t>SUBSIDIOS Y APOYOS FISCALES</t>
  </si>
  <si>
    <t>SUBSIDIOS</t>
  </si>
  <si>
    <t>CORRIENTES</t>
  </si>
  <si>
    <t>DE CAPITAL</t>
  </si>
  <si>
    <t>APOYOS FISCALES</t>
  </si>
  <si>
    <t>SERVICIOS PERSONALES</t>
  </si>
  <si>
    <t>INVERSIÓN FÍSICA</t>
  </si>
  <si>
    <t>GASTO CORRIENTE Y DE INVERSIÓN</t>
  </si>
  <si>
    <t>GASTO CORRIENTE</t>
  </si>
  <si>
    <t>MATERIALES Y SUMINISTROS</t>
  </si>
  <si>
    <t>SERVICIOS GENERALES</t>
  </si>
  <si>
    <t>OTRAS EROGACIONES</t>
  </si>
  <si>
    <t>BIENES MUEBLES E INMUEBLES</t>
  </si>
  <si>
    <t>OBRA PÚBLICA</t>
  </si>
  <si>
    <t>DISPONIBILIDAD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</si>
</sst>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10"/>
      <color indexed="9"/>
      <name val="Montserrat"/>
    </font>
    <font>
      <b/>
      <sz val="10"/>
      <name val="Montserrat"/>
    </font>
    <font>
      <b/>
      <sz val="12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theme="0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Continuous" wrapText="1"/>
    </xf>
    <xf numFmtId="0" fontId="6" fillId="0" borderId="2" xfId="0" applyFont="1" applyBorder="1" applyAlignment="1">
      <alignment horizontal="centerContinuous" wrapText="1"/>
    </xf>
    <xf numFmtId="0" fontId="6" fillId="0" borderId="4" xfId="0" applyFont="1" applyBorder="1" applyAlignment="1">
      <alignment horizontal="centerContinuous" wrapText="1"/>
    </xf>
    <xf numFmtId="0" fontId="6" fillId="0" borderId="0" xfId="0" applyFont="1" applyAlignment="1">
      <alignment horizontal="left" vertical="justify" wrapText="1" inden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Continuous" wrapText="1"/>
    </xf>
    <xf numFmtId="0" fontId="8" fillId="0" borderId="0" xfId="0" applyFont="1"/>
    <xf numFmtId="0" fontId="8" fillId="0" borderId="9" xfId="0" applyFont="1" applyBorder="1"/>
    <xf numFmtId="165" fontId="8" fillId="0" borderId="0" xfId="0" applyNumberFormat="1" applyFont="1"/>
    <xf numFmtId="0" fontId="10" fillId="0" borderId="10" xfId="0" applyFont="1" applyBorder="1"/>
    <xf numFmtId="0" fontId="6" fillId="0" borderId="10" xfId="0" applyFont="1" applyBorder="1"/>
    <xf numFmtId="165" fontId="6" fillId="0" borderId="10" xfId="2" applyNumberFormat="1" applyFont="1" applyFill="1" applyBorder="1" applyProtection="1"/>
    <xf numFmtId="165" fontId="6" fillId="2" borderId="10" xfId="2" applyNumberFormat="1" applyFont="1" applyFill="1" applyBorder="1" applyProtection="1"/>
    <xf numFmtId="165" fontId="10" fillId="0" borderId="0" xfId="0" applyNumberFormat="1" applyFont="1"/>
    <xf numFmtId="9" fontId="6" fillId="0" borderId="10" xfId="3" applyFont="1" applyFill="1" applyBorder="1" applyAlignment="1" applyProtection="1">
      <alignment horizontal="center"/>
    </xf>
    <xf numFmtId="0" fontId="11" fillId="3" borderId="10" xfId="0" applyFont="1" applyFill="1" applyBorder="1"/>
    <xf numFmtId="0" fontId="6" fillId="3" borderId="10" xfId="0" applyFont="1" applyFill="1" applyBorder="1"/>
    <xf numFmtId="165" fontId="6" fillId="3" borderId="10" xfId="2" applyNumberFormat="1" applyFont="1" applyFill="1" applyBorder="1" applyProtection="1"/>
    <xf numFmtId="165" fontId="8" fillId="0" borderId="10" xfId="2" applyNumberFormat="1" applyFont="1" applyFill="1" applyBorder="1" applyProtection="1"/>
    <xf numFmtId="165" fontId="8" fillId="2" borderId="10" xfId="2" applyNumberFormat="1" applyFont="1" applyFill="1" applyBorder="1" applyProtection="1"/>
    <xf numFmtId="0" fontId="11" fillId="4" borderId="10" xfId="0" applyFont="1" applyFill="1" applyBorder="1"/>
    <xf numFmtId="0" fontId="6" fillId="4" borderId="10" xfId="0" applyFont="1" applyFill="1" applyBorder="1"/>
    <xf numFmtId="165" fontId="6" fillId="4" borderId="10" xfId="2" applyNumberFormat="1" applyFont="1" applyFill="1" applyBorder="1" applyProtection="1"/>
    <xf numFmtId="0" fontId="8" fillId="0" borderId="10" xfId="0" applyFont="1" applyBorder="1"/>
    <xf numFmtId="165" fontId="12" fillId="0" borderId="10" xfId="1" applyNumberFormat="1" applyFont="1" applyFill="1" applyBorder="1" applyProtection="1"/>
    <xf numFmtId="0" fontId="11" fillId="5" borderId="10" xfId="0" applyFont="1" applyFill="1" applyBorder="1"/>
    <xf numFmtId="0" fontId="6" fillId="5" borderId="10" xfId="0" applyFont="1" applyFill="1" applyBorder="1"/>
    <xf numFmtId="165" fontId="6" fillId="5" borderId="10" xfId="2" applyNumberFormat="1" applyFont="1" applyFill="1" applyBorder="1" applyProtection="1"/>
    <xf numFmtId="165" fontId="13" fillId="0" borderId="10" xfId="0" applyNumberFormat="1" applyFont="1" applyBorder="1"/>
    <xf numFmtId="0" fontId="8" fillId="0" borderId="10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165" fontId="12" fillId="0" borderId="10" xfId="0" applyNumberFormat="1" applyFont="1" applyBorder="1" applyAlignment="1">
      <alignment vertical="top"/>
    </xf>
    <xf numFmtId="165" fontId="10" fillId="0" borderId="0" xfId="0" applyNumberFormat="1" applyFont="1" applyAlignment="1">
      <alignment vertical="top"/>
    </xf>
    <xf numFmtId="165" fontId="12" fillId="0" borderId="10" xfId="0" applyNumberFormat="1" applyFont="1" applyBorder="1"/>
    <xf numFmtId="0" fontId="10" fillId="0" borderId="11" xfId="0" applyFont="1" applyBorder="1"/>
    <xf numFmtId="0" fontId="6" fillId="0" borderId="11" xfId="0" applyFont="1" applyBorder="1"/>
    <xf numFmtId="165" fontId="13" fillId="0" borderId="11" xfId="0" applyNumberFormat="1" applyFont="1" applyBorder="1"/>
    <xf numFmtId="164" fontId="6" fillId="0" borderId="12" xfId="2" applyFont="1" applyFill="1" applyBorder="1" applyAlignment="1" applyProtection="1">
      <alignment horizontal="center" vertical="center" wrapText="1"/>
    </xf>
    <xf numFmtId="164" fontId="6" fillId="2" borderId="12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165" fontId="6" fillId="0" borderId="9" xfId="2" applyNumberFormat="1" applyFont="1" applyFill="1" applyBorder="1" applyAlignment="1" applyProtection="1">
      <alignment horizontal="center" vertical="center" wrapText="1"/>
    </xf>
    <xf numFmtId="165" fontId="6" fillId="2" borderId="9" xfId="2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165" fontId="13" fillId="2" borderId="10" xfId="0" applyNumberFormat="1" applyFont="1" applyFill="1" applyBorder="1"/>
    <xf numFmtId="165" fontId="12" fillId="2" borderId="10" xfId="0" applyNumberFormat="1" applyFont="1" applyFill="1" applyBorder="1" applyAlignment="1">
      <alignment vertical="top"/>
    </xf>
    <xf numFmtId="165" fontId="12" fillId="2" borderId="10" xfId="0" applyNumberFormat="1" applyFont="1" applyFill="1" applyBorder="1"/>
    <xf numFmtId="165" fontId="12" fillId="2" borderId="10" xfId="1" applyNumberFormat="1" applyFont="1" applyFill="1" applyBorder="1" applyProtection="1"/>
    <xf numFmtId="165" fontId="12" fillId="0" borderId="11" xfId="0" applyNumberFormat="1" applyFont="1" applyBorder="1"/>
    <xf numFmtId="165" fontId="12" fillId="2" borderId="11" xfId="0" applyNumberFormat="1" applyFont="1" applyFill="1" applyBorder="1"/>
    <xf numFmtId="166" fontId="6" fillId="0" borderId="9" xfId="2" applyNumberFormat="1" applyFont="1" applyFill="1" applyBorder="1" applyAlignment="1" applyProtection="1">
      <alignment horizontal="center" vertical="center" wrapText="1"/>
    </xf>
    <xf numFmtId="166" fontId="6" fillId="0" borderId="10" xfId="3" applyNumberFormat="1" applyFont="1" applyFill="1" applyBorder="1" applyAlignment="1" applyProtection="1">
      <alignment horizontal="center"/>
    </xf>
    <xf numFmtId="166" fontId="8" fillId="0" borderId="10" xfId="3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65" fontId="6" fillId="0" borderId="10" xfId="2" applyNumberFormat="1" applyFont="1" applyFill="1" applyBorder="1" applyAlignment="1" applyProtection="1">
      <alignment horizontal="center"/>
    </xf>
    <xf numFmtId="166" fontId="6" fillId="0" borderId="10" xfId="2" applyNumberFormat="1" applyFont="1" applyFill="1" applyBorder="1" applyAlignment="1" applyProtection="1">
      <alignment horizontal="center"/>
    </xf>
    <xf numFmtId="165" fontId="6" fillId="3" borderId="10" xfId="2" applyNumberFormat="1" applyFont="1" applyFill="1" applyBorder="1" applyAlignment="1" applyProtection="1">
      <alignment horizontal="center"/>
    </xf>
    <xf numFmtId="166" fontId="6" fillId="3" borderId="10" xfId="2" applyNumberFormat="1" applyFont="1" applyFill="1" applyBorder="1" applyAlignment="1">
      <alignment horizontal="center"/>
    </xf>
    <xf numFmtId="165" fontId="8" fillId="0" borderId="10" xfId="2" applyNumberFormat="1" applyFont="1" applyFill="1" applyBorder="1" applyAlignment="1" applyProtection="1">
      <alignment horizontal="center"/>
    </xf>
    <xf numFmtId="166" fontId="8" fillId="0" borderId="10" xfId="2" applyNumberFormat="1" applyFont="1" applyBorder="1" applyAlignment="1">
      <alignment horizontal="center"/>
    </xf>
    <xf numFmtId="164" fontId="8" fillId="4" borderId="10" xfId="2" applyFont="1" applyFill="1" applyBorder="1" applyAlignment="1">
      <alignment horizontal="center"/>
    </xf>
    <xf numFmtId="166" fontId="6" fillId="4" borderId="10" xfId="2" applyNumberFormat="1" applyFont="1" applyFill="1" applyBorder="1" applyAlignment="1" applyProtection="1">
      <alignment horizontal="center"/>
    </xf>
    <xf numFmtId="164" fontId="8" fillId="0" borderId="10" xfId="2" applyFont="1" applyBorder="1" applyAlignment="1">
      <alignment horizontal="center"/>
    </xf>
    <xf numFmtId="166" fontId="8" fillId="0" borderId="10" xfId="2" applyNumberFormat="1" applyFont="1" applyFill="1" applyBorder="1" applyAlignment="1" applyProtection="1">
      <alignment horizontal="center"/>
    </xf>
    <xf numFmtId="164" fontId="6" fillId="0" borderId="10" xfId="2" applyFont="1" applyBorder="1" applyAlignment="1">
      <alignment horizontal="center"/>
    </xf>
    <xf numFmtId="164" fontId="6" fillId="5" borderId="10" xfId="2" applyFont="1" applyFill="1" applyBorder="1" applyAlignment="1">
      <alignment horizontal="center"/>
    </xf>
    <xf numFmtId="166" fontId="6" fillId="5" borderId="10" xfId="2" applyNumberFormat="1" applyFont="1" applyFill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6" fontId="12" fillId="0" borderId="11" xfId="0" applyNumberFormat="1" applyFont="1" applyBorder="1" applyAlignment="1">
      <alignment horizontal="center"/>
    </xf>
    <xf numFmtId="0" fontId="6" fillId="8" borderId="0" xfId="0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164" fontId="6" fillId="0" borderId="1" xfId="2" applyFont="1" applyFill="1" applyBorder="1" applyAlignment="1" applyProtection="1">
      <alignment horizontal="center" vertical="center" wrapText="1"/>
    </xf>
    <xf numFmtId="164" fontId="6" fillId="0" borderId="3" xfId="2" applyFont="1" applyFill="1" applyBorder="1" applyAlignment="1" applyProtection="1">
      <alignment horizontal="center" vertical="center" wrapText="1"/>
    </xf>
    <xf numFmtId="164" fontId="6" fillId="2" borderId="1" xfId="2" applyFont="1" applyFill="1" applyBorder="1" applyAlignment="1" applyProtection="1">
      <alignment horizontal="center" vertical="center" wrapText="1"/>
    </xf>
    <xf numFmtId="164" fontId="6" fillId="2" borderId="3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justify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7" borderId="0" xfId="0" applyFont="1" applyFill="1" applyAlignment="1">
      <alignment horizontal="center" wrapText="1"/>
    </xf>
  </cellXfs>
  <cellStyles count="4">
    <cellStyle name="Comma" xfId="1" builtinId="3"/>
    <cellStyle name="Millares_FLUJO 90A CIGGET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workbookViewId="0">
      <selection activeCell="N21" sqref="N21"/>
    </sheetView>
  </sheetViews>
  <sheetFormatPr defaultColWidth="11.42578125" defaultRowHeight="18"/>
  <cols>
    <col min="1" max="1" width="0.85546875" style="2" customWidth="1"/>
    <col min="2" max="2" width="2.28515625" style="2" customWidth="1"/>
    <col min="3" max="3" width="3" style="2" customWidth="1"/>
    <col min="4" max="4" width="7.7109375" style="2" customWidth="1"/>
    <col min="5" max="5" width="5.42578125" style="2" customWidth="1"/>
    <col min="6" max="6" width="32.42578125" style="2" customWidth="1"/>
    <col min="7" max="7" width="14.42578125" style="2" customWidth="1"/>
    <col min="8" max="8" width="13.42578125" style="2" customWidth="1"/>
    <col min="9" max="9" width="14.28515625" style="2" bestFit="1" customWidth="1"/>
    <col min="10" max="10" width="14.28515625" style="2" customWidth="1"/>
    <col min="11" max="11" width="15" style="2" hidden="1" customWidth="1"/>
    <col min="12" max="12" width="13" style="2" hidden="1" customWidth="1"/>
    <col min="13" max="13" width="14.28515625" style="2" bestFit="1" customWidth="1"/>
    <col min="14" max="14" width="15.42578125" style="2" customWidth="1"/>
    <col min="15" max="15" width="15.42578125" style="56" customWidth="1"/>
    <col min="16" max="16" width="19" style="56" customWidth="1"/>
    <col min="17" max="17" width="0.85546875" style="2" customWidth="1"/>
    <col min="18" max="18" width="13.85546875" style="2" bestFit="1" customWidth="1"/>
    <col min="19" max="19" width="11.42578125" style="2"/>
    <col min="20" max="20" width="12.140625" style="2" bestFit="1" customWidth="1"/>
    <col min="21" max="16384" width="11.42578125" style="2"/>
  </cols>
  <sheetData>
    <row r="1" spans="1:25">
      <c r="A1" s="1"/>
    </row>
    <row r="2" spans="1: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" ht="18.75" customHeight="1">
      <c r="B4" s="80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25" ht="16.5" customHeight="1" thickBot="1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7"/>
      <c r="P5" s="57"/>
    </row>
    <row r="6" spans="1:25" ht="6.75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8"/>
      <c r="P6" s="59"/>
    </row>
    <row r="7" spans="1:25" ht="15" customHeight="1">
      <c r="B7" s="6"/>
      <c r="C7" s="86" t="s">
        <v>4</v>
      </c>
      <c r="D7" s="86"/>
      <c r="E7" s="86"/>
      <c r="F7" s="87" t="s">
        <v>5</v>
      </c>
      <c r="G7" s="87"/>
      <c r="H7" s="87"/>
      <c r="I7" s="87"/>
      <c r="J7" s="7"/>
      <c r="K7" s="7"/>
      <c r="L7" s="7"/>
      <c r="M7" s="7"/>
      <c r="N7" s="7"/>
      <c r="O7" s="43"/>
      <c r="P7" s="60"/>
    </row>
    <row r="8" spans="1:25" ht="5.25" customHeight="1" thickBot="1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1"/>
      <c r="P8" s="62"/>
    </row>
    <row r="9" spans="1:25" ht="18.75" thickBot="1"/>
    <row r="10" spans="1:25" ht="57" customHeight="1" thickBot="1">
      <c r="B10" s="88" t="s">
        <v>6</v>
      </c>
      <c r="C10" s="89"/>
      <c r="D10" s="89"/>
      <c r="E10" s="89"/>
      <c r="F10" s="90"/>
      <c r="G10" s="82" t="s">
        <v>7</v>
      </c>
      <c r="H10" s="83"/>
      <c r="I10" s="82" t="s">
        <v>8</v>
      </c>
      <c r="J10" s="83"/>
      <c r="K10" s="84" t="s">
        <v>9</v>
      </c>
      <c r="L10" s="85"/>
      <c r="M10" s="82" t="s">
        <v>10</v>
      </c>
      <c r="N10" s="83"/>
      <c r="O10" s="82" t="s">
        <v>11</v>
      </c>
      <c r="P10" s="83"/>
    </row>
    <row r="11" spans="1:25" s="10" customFormat="1" ht="39.75" customHeight="1" thickBot="1">
      <c r="B11" s="91"/>
      <c r="C11" s="92"/>
      <c r="D11" s="92"/>
      <c r="E11" s="92"/>
      <c r="F11" s="93"/>
      <c r="G11" s="41" t="s">
        <v>12</v>
      </c>
      <c r="H11" s="41" t="s">
        <v>13</v>
      </c>
      <c r="I11" s="41" t="s">
        <v>12</v>
      </c>
      <c r="J11" s="41" t="s">
        <v>13</v>
      </c>
      <c r="K11" s="42" t="s">
        <v>12</v>
      </c>
      <c r="L11" s="42" t="s">
        <v>13</v>
      </c>
      <c r="M11" s="41" t="s">
        <v>12</v>
      </c>
      <c r="N11" s="41" t="s">
        <v>13</v>
      </c>
      <c r="O11" s="41" t="s">
        <v>12</v>
      </c>
      <c r="P11" s="41" t="s">
        <v>13</v>
      </c>
    </row>
    <row r="12" spans="1:25" s="10" customFormat="1" ht="15">
      <c r="B12" s="11"/>
      <c r="C12" s="11"/>
      <c r="D12" s="11"/>
      <c r="E12" s="11"/>
      <c r="F12" s="11"/>
      <c r="G12" s="44"/>
      <c r="H12" s="44"/>
      <c r="I12" s="44"/>
      <c r="J12" s="44"/>
      <c r="K12" s="45"/>
      <c r="L12" s="45"/>
      <c r="M12" s="44"/>
      <c r="N12" s="44"/>
      <c r="O12" s="44"/>
      <c r="P12" s="53"/>
      <c r="Q12" s="12"/>
      <c r="R12" s="12"/>
      <c r="S12" s="12"/>
      <c r="T12" s="12"/>
      <c r="U12" s="12"/>
      <c r="V12" s="12"/>
      <c r="W12" s="12"/>
      <c r="X12" s="12"/>
      <c r="Y12" s="12"/>
    </row>
    <row r="13" spans="1:25">
      <c r="B13" s="13"/>
      <c r="C13" s="14" t="s">
        <v>14</v>
      </c>
      <c r="D13" s="14"/>
      <c r="E13" s="14"/>
      <c r="F13" s="14"/>
      <c r="G13" s="15"/>
      <c r="H13" s="15"/>
      <c r="I13" s="15"/>
      <c r="J13" s="15"/>
      <c r="K13" s="16"/>
      <c r="L13" s="16"/>
      <c r="M13" s="15"/>
      <c r="N13" s="15">
        <v>39537549</v>
      </c>
      <c r="O13" s="63"/>
      <c r="P13" s="64"/>
      <c r="Q13" s="17"/>
      <c r="R13" s="17"/>
      <c r="S13" s="17"/>
      <c r="T13" s="17"/>
      <c r="U13" s="17"/>
      <c r="V13" s="17"/>
      <c r="W13" s="17"/>
      <c r="X13" s="17"/>
      <c r="Y13" s="17"/>
    </row>
    <row r="14" spans="1:25">
      <c r="B14" s="13"/>
      <c r="C14" s="14" t="s">
        <v>15</v>
      </c>
      <c r="D14" s="14"/>
      <c r="E14" s="14"/>
      <c r="F14" s="14"/>
      <c r="G14" s="15"/>
      <c r="H14" s="15"/>
      <c r="I14" s="15"/>
      <c r="J14" s="15"/>
      <c r="K14" s="16"/>
      <c r="L14" s="16"/>
      <c r="M14" s="15"/>
      <c r="N14" s="15"/>
      <c r="O14" s="18"/>
      <c r="P14" s="54"/>
      <c r="Q14" s="17"/>
      <c r="R14" s="17"/>
      <c r="S14" s="17"/>
      <c r="T14" s="17"/>
      <c r="U14" s="17"/>
      <c r="V14" s="17"/>
      <c r="W14" s="17"/>
      <c r="X14" s="17"/>
      <c r="Y14" s="17"/>
    </row>
    <row r="15" spans="1:25">
      <c r="B15" s="19"/>
      <c r="C15" s="20" t="s">
        <v>16</v>
      </c>
      <c r="D15" s="20"/>
      <c r="E15" s="20"/>
      <c r="F15" s="20"/>
      <c r="G15" s="21"/>
      <c r="H15" s="21">
        <f>+H16+H17+H18</f>
        <v>41190090</v>
      </c>
      <c r="I15" s="21"/>
      <c r="J15" s="21">
        <f>+J16+J17+J18</f>
        <v>41190090</v>
      </c>
      <c r="K15" s="16"/>
      <c r="L15" s="16"/>
      <c r="M15" s="21"/>
      <c r="N15" s="21">
        <f>+N16+N17+N18</f>
        <v>15327731</v>
      </c>
      <c r="O15" s="65"/>
      <c r="P15" s="66">
        <f>+N15/J15%-100</f>
        <v>-62.787818623363052</v>
      </c>
      <c r="Q15" s="17"/>
      <c r="R15" s="17"/>
      <c r="S15" s="17"/>
      <c r="T15" s="17"/>
      <c r="U15" s="17"/>
      <c r="V15" s="17"/>
      <c r="W15" s="17"/>
      <c r="X15" s="17"/>
      <c r="Y15" s="17"/>
    </row>
    <row r="16" spans="1:25">
      <c r="B16" s="13"/>
      <c r="C16" s="13"/>
      <c r="D16" s="13" t="s">
        <v>17</v>
      </c>
      <c r="E16" s="13"/>
      <c r="F16" s="13"/>
      <c r="G16" s="46"/>
      <c r="H16" s="22"/>
      <c r="I16" s="22"/>
      <c r="J16" s="22"/>
      <c r="K16" s="23"/>
      <c r="L16" s="23"/>
      <c r="M16" s="22"/>
      <c r="N16" s="22"/>
      <c r="O16" s="67"/>
      <c r="P16" s="68"/>
      <c r="Q16" s="17"/>
      <c r="R16" s="17"/>
      <c r="S16" s="17"/>
      <c r="T16" s="17"/>
      <c r="U16" s="17"/>
      <c r="V16" s="17"/>
      <c r="W16" s="17"/>
      <c r="X16" s="17"/>
      <c r="Y16" s="17"/>
    </row>
    <row r="17" spans="2:25">
      <c r="B17" s="13"/>
      <c r="C17" s="13"/>
      <c r="D17" s="13" t="s">
        <v>18</v>
      </c>
      <c r="E17" s="13"/>
      <c r="F17" s="13"/>
      <c r="G17" s="46"/>
      <c r="H17" s="22">
        <v>41190090</v>
      </c>
      <c r="I17" s="22"/>
      <c r="J17" s="22">
        <v>41190090</v>
      </c>
      <c r="K17" s="23"/>
      <c r="L17" s="23"/>
      <c r="M17" s="22"/>
      <c r="N17" s="22">
        <v>15327731</v>
      </c>
      <c r="O17" s="67"/>
      <c r="P17" s="68">
        <f>+N17/J17%-100</f>
        <v>-62.787818623363052</v>
      </c>
      <c r="Q17" s="17"/>
      <c r="R17" s="17"/>
      <c r="S17" s="17"/>
      <c r="T17" s="17"/>
      <c r="U17" s="17"/>
      <c r="V17" s="17"/>
      <c r="W17" s="17"/>
      <c r="X17" s="17"/>
      <c r="Y17" s="17"/>
    </row>
    <row r="18" spans="2:25">
      <c r="B18" s="13"/>
      <c r="C18" s="13"/>
      <c r="D18" s="13" t="s">
        <v>19</v>
      </c>
      <c r="E18" s="13"/>
      <c r="F18" s="13"/>
      <c r="G18" s="46"/>
      <c r="H18" s="22">
        <v>0</v>
      </c>
      <c r="I18" s="22"/>
      <c r="J18" s="22">
        <v>0</v>
      </c>
      <c r="K18" s="23"/>
      <c r="L18" s="23"/>
      <c r="M18" s="22"/>
      <c r="N18" s="22">
        <v>0</v>
      </c>
      <c r="O18" s="67"/>
      <c r="P18" s="55"/>
      <c r="Q18" s="17"/>
      <c r="R18" s="17"/>
      <c r="S18" s="17"/>
      <c r="T18" s="17"/>
      <c r="U18" s="17"/>
      <c r="V18" s="17"/>
      <c r="W18" s="17"/>
      <c r="X18" s="17"/>
      <c r="Y18" s="17"/>
    </row>
    <row r="19" spans="2:25">
      <c r="B19" s="13"/>
      <c r="C19" s="13"/>
      <c r="D19" s="13"/>
      <c r="E19" s="13" t="s">
        <v>20</v>
      </c>
      <c r="F19" s="13"/>
      <c r="G19" s="46"/>
      <c r="H19" s="22"/>
      <c r="I19" s="22"/>
      <c r="J19" s="22">
        <v>0</v>
      </c>
      <c r="K19" s="23"/>
      <c r="L19" s="23"/>
      <c r="M19" s="22"/>
      <c r="N19" s="22">
        <v>0</v>
      </c>
      <c r="O19" s="67"/>
      <c r="P19" s="54"/>
      <c r="Q19" s="17"/>
      <c r="R19" s="17"/>
      <c r="S19" s="17"/>
      <c r="T19" s="17"/>
      <c r="U19" s="17"/>
      <c r="V19" s="17"/>
      <c r="W19" s="17"/>
      <c r="X19" s="17"/>
      <c r="Y19" s="17"/>
    </row>
    <row r="20" spans="2:25">
      <c r="B20" s="13"/>
      <c r="C20" s="13"/>
      <c r="D20" s="13"/>
      <c r="E20" s="13" t="s">
        <v>21</v>
      </c>
      <c r="F20" s="13"/>
      <c r="G20" s="46"/>
      <c r="H20" s="22"/>
      <c r="I20" s="22"/>
      <c r="J20" s="22"/>
      <c r="K20" s="23"/>
      <c r="L20" s="23"/>
      <c r="M20" s="22"/>
      <c r="N20" s="22"/>
      <c r="O20" s="67"/>
      <c r="P20" s="54"/>
      <c r="Q20" s="17"/>
      <c r="R20" s="17"/>
      <c r="S20" s="17"/>
      <c r="T20" s="17"/>
      <c r="U20" s="17"/>
      <c r="V20" s="17"/>
      <c r="W20" s="17"/>
      <c r="X20" s="17"/>
      <c r="Y20" s="17"/>
    </row>
    <row r="21" spans="2:25">
      <c r="B21" s="13"/>
      <c r="C21" s="13"/>
      <c r="D21" s="13"/>
      <c r="E21" s="13" t="s">
        <v>22</v>
      </c>
      <c r="F21" s="13"/>
      <c r="G21" s="46"/>
      <c r="H21" s="22"/>
      <c r="I21" s="22"/>
      <c r="J21" s="22"/>
      <c r="K21" s="23"/>
      <c r="L21" s="23"/>
      <c r="M21" s="22"/>
      <c r="N21" s="22"/>
      <c r="O21" s="67"/>
      <c r="P21" s="54"/>
      <c r="Q21" s="17"/>
      <c r="R21" s="17"/>
      <c r="S21" s="17"/>
      <c r="T21" s="17"/>
      <c r="U21" s="17"/>
      <c r="V21" s="17"/>
      <c r="W21" s="17"/>
      <c r="X21" s="17"/>
      <c r="Y21" s="17"/>
    </row>
    <row r="22" spans="2:25">
      <c r="B22" s="24"/>
      <c r="C22" s="25" t="s">
        <v>23</v>
      </c>
      <c r="D22" s="25"/>
      <c r="E22" s="25"/>
      <c r="F22" s="25"/>
      <c r="G22" s="26">
        <f>+G23+G26</f>
        <v>430471952</v>
      </c>
      <c r="H22" s="26"/>
      <c r="I22" s="26">
        <f>+I23+I26</f>
        <v>428750937</v>
      </c>
      <c r="J22" s="26"/>
      <c r="K22" s="16"/>
      <c r="L22" s="16"/>
      <c r="M22" s="26">
        <f>+M23+M26</f>
        <v>428750937</v>
      </c>
      <c r="N22" s="26"/>
      <c r="O22" s="69">
        <f>+M22/I22%-100</f>
        <v>0</v>
      </c>
      <c r="P22" s="70"/>
      <c r="Q22" s="17"/>
      <c r="R22" s="17"/>
      <c r="S22" s="17"/>
      <c r="T22" s="17"/>
      <c r="U22" s="17"/>
      <c r="V22" s="17"/>
      <c r="W22" s="17"/>
      <c r="X22" s="17"/>
      <c r="Y22" s="17"/>
    </row>
    <row r="23" spans="2:25">
      <c r="B23" s="13"/>
      <c r="C23" s="13"/>
      <c r="D23" s="14" t="s">
        <v>24</v>
      </c>
      <c r="E23" s="13"/>
      <c r="F23" s="13"/>
      <c r="G23" s="22">
        <f>+G24+G25</f>
        <v>4894215</v>
      </c>
      <c r="H23" s="22"/>
      <c r="I23" s="22">
        <f>+I24+I25</f>
        <v>4894215</v>
      </c>
      <c r="J23" s="22"/>
      <c r="K23" s="23"/>
      <c r="L23" s="23"/>
      <c r="M23" s="22">
        <f>+M24+M25</f>
        <v>4894215</v>
      </c>
      <c r="N23" s="22"/>
      <c r="O23" s="71">
        <f>+M23/I23%-100</f>
        <v>0</v>
      </c>
      <c r="P23" s="72"/>
      <c r="Q23" s="17"/>
      <c r="R23" s="17"/>
      <c r="S23" s="17"/>
      <c r="T23" s="17"/>
      <c r="U23" s="17"/>
      <c r="V23" s="17"/>
      <c r="W23" s="17"/>
      <c r="X23" s="17"/>
      <c r="Y23" s="17"/>
    </row>
    <row r="24" spans="2:25">
      <c r="B24" s="13"/>
      <c r="C24" s="13"/>
      <c r="D24" s="13"/>
      <c r="E24" s="13" t="s">
        <v>25</v>
      </c>
      <c r="F24" s="13"/>
      <c r="G24" s="22">
        <v>4894215</v>
      </c>
      <c r="H24" s="22"/>
      <c r="I24" s="22">
        <v>4894215</v>
      </c>
      <c r="J24" s="22"/>
      <c r="K24" s="23"/>
      <c r="L24" s="23"/>
      <c r="M24" s="22">
        <v>4894215</v>
      </c>
      <c r="N24" s="22"/>
      <c r="O24" s="71">
        <f>+M24/I24%-100</f>
        <v>0</v>
      </c>
      <c r="P24" s="72"/>
      <c r="Q24" s="17"/>
      <c r="R24" s="17"/>
      <c r="S24" s="17"/>
      <c r="T24" s="17"/>
      <c r="U24" s="17"/>
      <c r="V24" s="17"/>
      <c r="W24" s="17"/>
      <c r="X24" s="17"/>
      <c r="Y24" s="17"/>
    </row>
    <row r="25" spans="2:25">
      <c r="B25" s="13"/>
      <c r="C25" s="13"/>
      <c r="D25" s="13"/>
      <c r="E25" s="13" t="s">
        <v>26</v>
      </c>
      <c r="F25" s="13"/>
      <c r="G25" s="22"/>
      <c r="H25" s="22"/>
      <c r="I25" s="22"/>
      <c r="J25" s="22"/>
      <c r="K25" s="23"/>
      <c r="L25" s="23"/>
      <c r="M25" s="22"/>
      <c r="N25" s="22"/>
      <c r="O25" s="71"/>
      <c r="P25" s="72"/>
      <c r="Q25" s="17"/>
      <c r="R25" s="17"/>
      <c r="S25" s="17"/>
      <c r="T25" s="17"/>
      <c r="U25" s="17"/>
      <c r="V25" s="17"/>
      <c r="W25" s="17"/>
      <c r="X25" s="17"/>
      <c r="Y25" s="17"/>
    </row>
    <row r="26" spans="2:25">
      <c r="B26" s="13"/>
      <c r="C26" s="14"/>
      <c r="D26" s="14" t="s">
        <v>27</v>
      </c>
      <c r="E26" s="14"/>
      <c r="F26" s="14"/>
      <c r="G26" s="15">
        <f>+G27+G30</f>
        <v>425577737</v>
      </c>
      <c r="H26" s="15"/>
      <c r="I26" s="15">
        <f>+I27+I30</f>
        <v>423856722</v>
      </c>
      <c r="J26" s="15"/>
      <c r="K26" s="16"/>
      <c r="L26" s="16"/>
      <c r="M26" s="15">
        <f>+M27+M30</f>
        <v>423856722</v>
      </c>
      <c r="N26" s="15"/>
      <c r="O26" s="73">
        <f>+M26/I26%-100</f>
        <v>0</v>
      </c>
      <c r="P26" s="64"/>
      <c r="Q26" s="17"/>
      <c r="R26" s="17"/>
      <c r="S26" s="17"/>
      <c r="T26" s="17"/>
      <c r="U26" s="17"/>
      <c r="V26" s="17"/>
      <c r="W26" s="17"/>
      <c r="X26" s="17"/>
      <c r="Y26" s="17"/>
    </row>
    <row r="27" spans="2:25">
      <c r="B27" s="13"/>
      <c r="C27" s="13"/>
      <c r="D27" s="13"/>
      <c r="E27" s="13" t="s">
        <v>25</v>
      </c>
      <c r="F27" s="13"/>
      <c r="G27" s="15">
        <f>+G28+G29</f>
        <v>425577737</v>
      </c>
      <c r="H27" s="15"/>
      <c r="I27" s="15">
        <f>+I28+I29</f>
        <v>423856722</v>
      </c>
      <c r="J27" s="15"/>
      <c r="K27" s="16"/>
      <c r="L27" s="16"/>
      <c r="M27" s="15">
        <f>+M28+M29</f>
        <v>423856722</v>
      </c>
      <c r="N27" s="15"/>
      <c r="O27" s="73">
        <f>+M27/I27%-100</f>
        <v>0</v>
      </c>
      <c r="P27" s="64"/>
      <c r="Q27" s="17"/>
      <c r="R27" s="17"/>
      <c r="S27" s="17"/>
      <c r="T27" s="17"/>
      <c r="U27" s="17"/>
      <c r="V27" s="17"/>
      <c r="W27" s="17"/>
      <c r="X27" s="17"/>
      <c r="Y27" s="17"/>
    </row>
    <row r="28" spans="2:25">
      <c r="B28" s="13"/>
      <c r="C28" s="13"/>
      <c r="D28" s="13"/>
      <c r="E28" s="13"/>
      <c r="F28" s="13" t="s">
        <v>28</v>
      </c>
      <c r="G28" s="22">
        <v>357808400</v>
      </c>
      <c r="H28" s="22"/>
      <c r="I28" s="22">
        <v>364353708</v>
      </c>
      <c r="J28" s="22"/>
      <c r="K28" s="23"/>
      <c r="L28" s="23"/>
      <c r="M28" s="22">
        <v>364353708</v>
      </c>
      <c r="N28" s="22"/>
      <c r="O28" s="71">
        <f>+M28/I28%-100</f>
        <v>0</v>
      </c>
      <c r="P28" s="72"/>
      <c r="Q28" s="17"/>
      <c r="R28" s="17"/>
      <c r="S28" s="17"/>
      <c r="T28" s="17"/>
      <c r="U28" s="17"/>
      <c r="V28" s="17"/>
      <c r="W28" s="17"/>
      <c r="X28" s="17"/>
      <c r="Y28" s="17"/>
    </row>
    <row r="29" spans="2:25">
      <c r="B29" s="13"/>
      <c r="C29" s="13"/>
      <c r="D29" s="13"/>
      <c r="E29" s="13"/>
      <c r="F29" s="13" t="s">
        <v>22</v>
      </c>
      <c r="G29" s="22">
        <v>67769337</v>
      </c>
      <c r="H29" s="22"/>
      <c r="I29" s="22">
        <v>59503014</v>
      </c>
      <c r="J29" s="22"/>
      <c r="K29" s="23"/>
      <c r="L29" s="23"/>
      <c r="M29" s="22">
        <v>59503014</v>
      </c>
      <c r="N29" s="22"/>
      <c r="O29" s="71">
        <f>+M29/I29%-100</f>
        <v>0</v>
      </c>
      <c r="P29" s="72"/>
      <c r="Q29" s="17"/>
      <c r="R29" s="17"/>
      <c r="S29" s="17"/>
      <c r="T29" s="17"/>
      <c r="U29" s="17"/>
      <c r="V29" s="17"/>
      <c r="W29" s="17"/>
      <c r="X29" s="17"/>
      <c r="Y29" s="17"/>
    </row>
    <row r="30" spans="2:25">
      <c r="B30" s="13"/>
      <c r="C30" s="13"/>
      <c r="D30" s="13"/>
      <c r="E30" s="27" t="s">
        <v>29</v>
      </c>
      <c r="F30" s="13"/>
      <c r="G30" s="15">
        <v>0</v>
      </c>
      <c r="H30" s="22"/>
      <c r="I30" s="15">
        <v>0</v>
      </c>
      <c r="J30" s="22"/>
      <c r="K30" s="23"/>
      <c r="L30" s="23"/>
      <c r="M30" s="28">
        <v>0</v>
      </c>
      <c r="N30" s="22"/>
      <c r="O30" s="67">
        <v>0</v>
      </c>
      <c r="P30" s="72"/>
      <c r="Q30" s="17"/>
      <c r="R30" s="17"/>
      <c r="S30" s="17"/>
      <c r="T30" s="17"/>
      <c r="U30" s="17"/>
      <c r="V30" s="17"/>
      <c r="W30" s="17"/>
      <c r="X30" s="17"/>
      <c r="Y30" s="17"/>
    </row>
    <row r="31" spans="2:25">
      <c r="B31" s="13"/>
      <c r="C31" s="13"/>
      <c r="D31" s="13"/>
      <c r="E31" s="27"/>
      <c r="F31" s="13"/>
      <c r="G31" s="15"/>
      <c r="H31" s="22"/>
      <c r="I31" s="22"/>
      <c r="J31" s="22"/>
      <c r="K31" s="23"/>
      <c r="L31" s="23"/>
      <c r="M31" s="22"/>
      <c r="N31" s="22"/>
      <c r="O31" s="67"/>
      <c r="P31" s="72"/>
      <c r="Q31" s="17"/>
      <c r="R31" s="17"/>
      <c r="S31" s="17"/>
      <c r="T31" s="17"/>
      <c r="U31" s="17"/>
      <c r="V31" s="17"/>
      <c r="W31" s="17"/>
      <c r="X31" s="17"/>
      <c r="Y31" s="17"/>
    </row>
    <row r="32" spans="2:25">
      <c r="B32" s="29"/>
      <c r="C32" s="30" t="s">
        <v>30</v>
      </c>
      <c r="D32" s="30"/>
      <c r="E32" s="30"/>
      <c r="F32" s="30"/>
      <c r="G32" s="31">
        <f>+G33+G39</f>
        <v>430471952</v>
      </c>
      <c r="H32" s="31">
        <f>+H33+H39</f>
        <v>41190090</v>
      </c>
      <c r="I32" s="31">
        <f>+I33+I39</f>
        <v>428750937</v>
      </c>
      <c r="J32" s="31">
        <f>+J33+J39</f>
        <v>41190090</v>
      </c>
      <c r="K32" s="16"/>
      <c r="L32" s="16"/>
      <c r="M32" s="31">
        <f>+M33+M39</f>
        <v>428750937</v>
      </c>
      <c r="N32" s="31">
        <f>+N33+N39</f>
        <v>12638335</v>
      </c>
      <c r="O32" s="74">
        <f t="shared" ref="O32:P38" si="0">+M32/I32%-100</f>
        <v>0</v>
      </c>
      <c r="P32" s="75">
        <f t="shared" si="0"/>
        <v>-69.317049319387266</v>
      </c>
      <c r="Q32" s="17"/>
      <c r="R32" s="17"/>
      <c r="S32" s="17"/>
      <c r="T32" s="17"/>
      <c r="U32" s="17"/>
      <c r="V32" s="17"/>
      <c r="W32" s="17"/>
      <c r="X32" s="17"/>
      <c r="Y32" s="17"/>
    </row>
    <row r="33" spans="2:25">
      <c r="B33" s="13"/>
      <c r="C33" s="14" t="s">
        <v>31</v>
      </c>
      <c r="D33" s="14"/>
      <c r="E33" s="14"/>
      <c r="F33" s="13"/>
      <c r="G33" s="32">
        <f>+G34+G35+G36+G37+G38</f>
        <v>430471952</v>
      </c>
      <c r="H33" s="32">
        <f>+H34+H35+H36+H37+H38</f>
        <v>41190090</v>
      </c>
      <c r="I33" s="32">
        <f>+I34+I35+I36+I37+I38</f>
        <v>428750937</v>
      </c>
      <c r="J33" s="32">
        <f>+J34+J35+J36+J37+J38</f>
        <v>41190090</v>
      </c>
      <c r="K33" s="47"/>
      <c r="L33" s="47"/>
      <c r="M33" s="32">
        <f>+M34+M35+M36+M37+M38</f>
        <v>428750937</v>
      </c>
      <c r="N33" s="32">
        <f>+N34+N35+N36+N37+N38</f>
        <v>12638335</v>
      </c>
      <c r="O33" s="71">
        <f t="shared" si="0"/>
        <v>0</v>
      </c>
      <c r="P33" s="68">
        <f>+N33/J33%-100</f>
        <v>-69.317049319387266</v>
      </c>
      <c r="Q33" s="17"/>
      <c r="R33" s="17"/>
      <c r="S33" s="17"/>
      <c r="T33" s="17"/>
      <c r="U33" s="17"/>
      <c r="V33" s="17"/>
      <c r="W33" s="17"/>
      <c r="X33" s="17"/>
      <c r="Y33" s="17"/>
    </row>
    <row r="34" spans="2:25">
      <c r="B34" s="33"/>
      <c r="C34" s="13"/>
      <c r="D34" s="13" t="s">
        <v>28</v>
      </c>
      <c r="E34" s="13"/>
      <c r="F34" s="34"/>
      <c r="G34" s="35">
        <v>357808400</v>
      </c>
      <c r="H34" s="35">
        <v>10656379</v>
      </c>
      <c r="I34" s="35">
        <v>364353708</v>
      </c>
      <c r="J34" s="35">
        <v>10656379</v>
      </c>
      <c r="K34" s="48"/>
      <c r="L34" s="48"/>
      <c r="M34" s="35">
        <v>364353708</v>
      </c>
      <c r="N34" s="35">
        <v>45502</v>
      </c>
      <c r="O34" s="71">
        <f t="shared" si="0"/>
        <v>0</v>
      </c>
      <c r="P34" s="68">
        <f>+N34/J34%-100</f>
        <v>-99.573006928526098</v>
      </c>
      <c r="Q34" s="36"/>
      <c r="R34" s="17"/>
      <c r="S34" s="17"/>
      <c r="T34" s="17"/>
      <c r="U34" s="17"/>
      <c r="V34" s="17"/>
      <c r="W34" s="17"/>
      <c r="X34" s="17"/>
      <c r="Y34" s="17"/>
    </row>
    <row r="35" spans="2:25">
      <c r="B35" s="34"/>
      <c r="C35" s="13"/>
      <c r="D35" s="13" t="s">
        <v>32</v>
      </c>
      <c r="E35" s="13"/>
      <c r="F35" s="34"/>
      <c r="G35" s="35">
        <v>8030192</v>
      </c>
      <c r="H35" s="35">
        <v>5286502</v>
      </c>
      <c r="I35" s="35">
        <v>10408353</v>
      </c>
      <c r="J35" s="35">
        <v>5286502</v>
      </c>
      <c r="K35" s="48"/>
      <c r="L35" s="48"/>
      <c r="M35" s="35">
        <v>10408353</v>
      </c>
      <c r="N35" s="35">
        <v>1831528</v>
      </c>
      <c r="O35" s="71">
        <f t="shared" si="0"/>
        <v>0</v>
      </c>
      <c r="P35" s="68">
        <f t="shared" si="0"/>
        <v>-65.354633366259947</v>
      </c>
      <c r="Q35" s="36"/>
      <c r="R35" s="17"/>
      <c r="S35" s="17"/>
      <c r="T35" s="17"/>
      <c r="U35" s="17"/>
      <c r="V35" s="17"/>
      <c r="W35" s="17"/>
      <c r="X35" s="17"/>
      <c r="Y35" s="17"/>
    </row>
    <row r="36" spans="2:25">
      <c r="B36" s="13"/>
      <c r="C36" s="13"/>
      <c r="D36" s="13" t="s">
        <v>33</v>
      </c>
      <c r="E36" s="13"/>
      <c r="F36" s="13"/>
      <c r="G36" s="37">
        <v>59735381</v>
      </c>
      <c r="H36" s="37">
        <v>21121809</v>
      </c>
      <c r="I36" s="37">
        <v>49094661</v>
      </c>
      <c r="J36" s="35">
        <v>21121809</v>
      </c>
      <c r="K36" s="49"/>
      <c r="L36" s="49"/>
      <c r="M36" s="37">
        <v>49094661</v>
      </c>
      <c r="N36" s="37">
        <v>7543686</v>
      </c>
      <c r="O36" s="71">
        <f t="shared" si="0"/>
        <v>0</v>
      </c>
      <c r="P36" s="68">
        <f t="shared" si="0"/>
        <v>-64.284848897175436</v>
      </c>
      <c r="Q36" s="17"/>
      <c r="R36" s="17"/>
      <c r="S36" s="17"/>
      <c r="T36" s="17"/>
      <c r="U36" s="17"/>
      <c r="V36" s="17"/>
      <c r="W36" s="17"/>
      <c r="X36" s="17"/>
      <c r="Y36" s="17"/>
    </row>
    <row r="37" spans="2:25">
      <c r="B37" s="13"/>
      <c r="C37" s="13"/>
      <c r="D37" s="13" t="s">
        <v>24</v>
      </c>
      <c r="E37" s="13"/>
      <c r="F37" s="13"/>
      <c r="G37" s="28">
        <v>4136462</v>
      </c>
      <c r="H37" s="28">
        <v>2300000</v>
      </c>
      <c r="I37" s="28">
        <v>4136462</v>
      </c>
      <c r="J37" s="35">
        <v>2300000</v>
      </c>
      <c r="K37" s="50"/>
      <c r="L37" s="50"/>
      <c r="M37" s="28">
        <v>4136462</v>
      </c>
      <c r="N37" s="28">
        <v>1394395</v>
      </c>
      <c r="O37" s="71">
        <f t="shared" si="0"/>
        <v>0</v>
      </c>
      <c r="P37" s="68">
        <f t="shared" si="0"/>
        <v>-39.374130434782607</v>
      </c>
      <c r="Q37" s="17"/>
      <c r="R37" s="17"/>
      <c r="S37" s="17"/>
      <c r="T37" s="17"/>
      <c r="U37" s="17"/>
      <c r="V37" s="17"/>
      <c r="W37" s="17"/>
      <c r="X37" s="17"/>
      <c r="Y37" s="17"/>
    </row>
    <row r="38" spans="2:25">
      <c r="B38" s="13"/>
      <c r="C38" s="13"/>
      <c r="D38" s="13" t="s">
        <v>34</v>
      </c>
      <c r="E38" s="13"/>
      <c r="F38" s="13"/>
      <c r="G38" s="37">
        <v>761517</v>
      </c>
      <c r="H38" s="37">
        <v>1825400</v>
      </c>
      <c r="I38" s="37">
        <v>757753</v>
      </c>
      <c r="J38" s="37">
        <v>1825400</v>
      </c>
      <c r="K38" s="49"/>
      <c r="L38" s="49"/>
      <c r="M38" s="28">
        <v>757753</v>
      </c>
      <c r="N38" s="37">
        <v>1823224</v>
      </c>
      <c r="O38" s="71">
        <f t="shared" si="0"/>
        <v>0</v>
      </c>
      <c r="P38" s="68">
        <f t="shared" si="0"/>
        <v>-0.11920674920565943</v>
      </c>
      <c r="Q38" s="17"/>
      <c r="R38" s="17"/>
      <c r="S38" s="17"/>
      <c r="T38" s="17"/>
      <c r="U38" s="17"/>
      <c r="V38" s="17"/>
      <c r="W38" s="17"/>
      <c r="X38" s="17"/>
      <c r="Y38" s="17"/>
    </row>
    <row r="39" spans="2:25">
      <c r="B39" s="13"/>
      <c r="C39" s="14" t="s">
        <v>29</v>
      </c>
      <c r="D39" s="13"/>
      <c r="E39" s="13"/>
      <c r="F39" s="13"/>
      <c r="G39" s="32">
        <f>+G40+G41+G42+G43</f>
        <v>0</v>
      </c>
      <c r="H39" s="32">
        <f>+H40+H41+H42+H43</f>
        <v>0</v>
      </c>
      <c r="I39" s="32">
        <f>+I40+I41+I42+I43</f>
        <v>0</v>
      </c>
      <c r="J39" s="32">
        <f>+J40+J41+J42+J43</f>
        <v>0</v>
      </c>
      <c r="K39" s="47"/>
      <c r="L39" s="47"/>
      <c r="M39" s="32">
        <f>+M40+M41+M42+M43</f>
        <v>0</v>
      </c>
      <c r="N39" s="32">
        <f>+N40+N41+N42</f>
        <v>0</v>
      </c>
      <c r="O39" s="71">
        <v>0</v>
      </c>
      <c r="P39" s="68">
        <v>0</v>
      </c>
      <c r="Q39" s="17"/>
      <c r="R39" s="17"/>
      <c r="S39" s="17"/>
      <c r="T39" s="17"/>
      <c r="U39" s="17"/>
      <c r="V39" s="17"/>
      <c r="W39" s="17"/>
      <c r="X39" s="17"/>
      <c r="Y39" s="17"/>
    </row>
    <row r="40" spans="2:25">
      <c r="B40" s="13"/>
      <c r="C40" s="13"/>
      <c r="D40" s="13" t="s">
        <v>35</v>
      </c>
      <c r="E40" s="13"/>
      <c r="F40" s="13"/>
      <c r="G40" s="37">
        <v>0</v>
      </c>
      <c r="H40" s="35">
        <v>0</v>
      </c>
      <c r="I40" s="37">
        <v>0</v>
      </c>
      <c r="J40" s="35">
        <v>0</v>
      </c>
      <c r="K40" s="49"/>
      <c r="L40" s="49"/>
      <c r="M40" s="37">
        <v>0</v>
      </c>
      <c r="N40" s="35">
        <v>0</v>
      </c>
      <c r="O40" s="71">
        <v>0</v>
      </c>
      <c r="P40" s="68">
        <v>0</v>
      </c>
      <c r="Q40" s="17"/>
      <c r="R40" s="17"/>
      <c r="S40" s="17"/>
      <c r="T40" s="17"/>
      <c r="U40" s="17"/>
      <c r="V40" s="17"/>
      <c r="W40" s="17"/>
      <c r="X40" s="17"/>
      <c r="Y40" s="17"/>
    </row>
    <row r="41" spans="2:25">
      <c r="B41" s="13"/>
      <c r="C41" s="13"/>
      <c r="D41" s="13" t="s">
        <v>36</v>
      </c>
      <c r="E41" s="13"/>
      <c r="F41" s="13"/>
      <c r="G41" s="37">
        <v>0</v>
      </c>
      <c r="H41" s="35">
        <v>0</v>
      </c>
      <c r="I41" s="37">
        <v>0</v>
      </c>
      <c r="J41" s="35">
        <v>0</v>
      </c>
      <c r="K41" s="49"/>
      <c r="L41" s="49"/>
      <c r="M41" s="37">
        <v>0</v>
      </c>
      <c r="N41" s="35">
        <v>0</v>
      </c>
      <c r="O41" s="71">
        <v>0</v>
      </c>
      <c r="P41" s="68">
        <v>0</v>
      </c>
      <c r="Q41" s="17"/>
      <c r="R41" s="17"/>
      <c r="S41" s="17"/>
      <c r="T41" s="17"/>
      <c r="U41" s="17"/>
      <c r="V41" s="17"/>
      <c r="W41" s="17"/>
      <c r="X41" s="17"/>
      <c r="Y41" s="17"/>
    </row>
    <row r="42" spans="2:25">
      <c r="B42" s="13"/>
      <c r="C42" s="13"/>
      <c r="D42" s="13" t="s">
        <v>24</v>
      </c>
      <c r="E42" s="13"/>
      <c r="F42" s="13"/>
      <c r="G42" s="37"/>
      <c r="H42" s="37"/>
      <c r="I42" s="37"/>
      <c r="J42" s="37"/>
      <c r="K42" s="49"/>
      <c r="L42" s="49"/>
      <c r="M42" s="37"/>
      <c r="N42" s="37"/>
      <c r="O42" s="76"/>
      <c r="P42" s="77"/>
      <c r="Q42" s="17"/>
      <c r="R42" s="17"/>
      <c r="S42" s="17"/>
      <c r="T42" s="17"/>
      <c r="U42" s="17"/>
      <c r="V42" s="17"/>
      <c r="W42" s="17"/>
      <c r="X42" s="17"/>
      <c r="Y42" s="17"/>
    </row>
    <row r="43" spans="2:25">
      <c r="B43" s="13"/>
      <c r="C43" s="13"/>
      <c r="D43" s="13" t="s">
        <v>34</v>
      </c>
      <c r="E43" s="13"/>
      <c r="F43" s="13"/>
      <c r="G43" s="37"/>
      <c r="H43" s="37"/>
      <c r="I43" s="37"/>
      <c r="J43" s="37"/>
      <c r="K43" s="49"/>
      <c r="L43" s="49"/>
      <c r="M43" s="37"/>
      <c r="N43" s="37">
        <v>-7553722</v>
      </c>
      <c r="O43" s="76"/>
      <c r="P43" s="77"/>
      <c r="Q43" s="17"/>
      <c r="R43" s="17"/>
      <c r="S43" s="17"/>
      <c r="T43" s="17"/>
      <c r="U43" s="17"/>
      <c r="V43" s="17"/>
      <c r="W43" s="17"/>
      <c r="X43" s="17"/>
      <c r="Y43" s="17"/>
    </row>
    <row r="44" spans="2:25" ht="18.75" thickBot="1">
      <c r="B44" s="38"/>
      <c r="C44" s="39" t="s">
        <v>37</v>
      </c>
      <c r="D44" s="38"/>
      <c r="E44" s="38"/>
      <c r="F44" s="38"/>
      <c r="G44" s="51"/>
      <c r="H44" s="51"/>
      <c r="I44" s="51"/>
      <c r="J44" s="51"/>
      <c r="K44" s="52"/>
      <c r="L44" s="52"/>
      <c r="M44" s="51"/>
      <c r="N44" s="40">
        <f>+N13+N15+M22-M32-N32-N43</f>
        <v>49780667</v>
      </c>
      <c r="O44" s="78"/>
      <c r="P44" s="79"/>
      <c r="Q44" s="17"/>
      <c r="R44" s="17"/>
      <c r="S44" s="17"/>
      <c r="T44" s="17"/>
      <c r="U44" s="17"/>
      <c r="V44" s="17"/>
      <c r="W44" s="17"/>
      <c r="X44" s="17"/>
      <c r="Y44" s="17"/>
    </row>
  </sheetData>
  <mergeCells count="11">
    <mergeCell ref="B4:P4"/>
    <mergeCell ref="A2:P2"/>
    <mergeCell ref="G10:H10"/>
    <mergeCell ref="I10:J10"/>
    <mergeCell ref="M10:N10"/>
    <mergeCell ref="O10:P10"/>
    <mergeCell ref="K10:L10"/>
    <mergeCell ref="C7:E7"/>
    <mergeCell ref="F7:I7"/>
    <mergeCell ref="B10:F11"/>
    <mergeCell ref="B3:P3"/>
  </mergeCells>
  <phoneticPr fontId="4" type="noConversion"/>
  <pageMargins left="0.7" right="0.7" top="0.75" bottom="0.75" header="0.3" footer="0.3"/>
  <pageSetup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215091-2F6F-4CB7-A4D0-41C96420FD66}"/>
</file>

<file path=customXml/itemProps2.xml><?xml version="1.0" encoding="utf-8"?>
<ds:datastoreItem xmlns:ds="http://schemas.openxmlformats.org/officeDocument/2006/customXml" ds:itemID="{4509352E-4D96-4BFB-9C53-1D9223EC9A5A}"/>
</file>

<file path=customXml/itemProps3.xml><?xml version="1.0" encoding="utf-8"?>
<ds:datastoreItem xmlns:ds="http://schemas.openxmlformats.org/officeDocument/2006/customXml" ds:itemID="{2C35A002-682E-4947-AF5F-899C32524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Ochoa Cano</dc:creator>
  <cp:keywords/>
  <dc:description/>
  <cp:lastModifiedBy>Britania Martínez Fuentes</cp:lastModifiedBy>
  <cp:revision/>
  <dcterms:created xsi:type="dcterms:W3CDTF">2016-02-27T00:43:51Z</dcterms:created>
  <dcterms:modified xsi:type="dcterms:W3CDTF">2025-06-02T20:52:46Z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