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ecosur365p-my.sharepoint.com/personal/uramos_ecosur_mx/Documents/001 SUBDIRECCION FINANZAS/2 Junta Gobierno/Revisada 1ra Sesión O 2025/Nueva carpeta/5.3/"/>
    </mc:Choice>
  </mc:AlternateContent>
  <xr:revisionPtr revIDLastSave="0" documentId="8_{58646514-DC37-4C0F-85B6-6950A3D5994C}" xr6:coauthVersionLast="47" xr6:coauthVersionMax="47" xr10:uidLastSave="{00000000-0000-0000-0000-000000000000}"/>
  <bookViews>
    <workbookView xWindow="-120" yWindow="-120" windowWidth="25440" windowHeight="15390" tabRatio="482" xr2:uid="{00000000-000D-0000-FFFF-FFFF00000000}"/>
  </bookViews>
  <sheets>
    <sheet name="Flujo_Secihti" sheetId="35" r:id="rId1"/>
  </sheets>
  <externalReferences>
    <externalReference r:id="rId2"/>
  </externalReferences>
  <definedNames>
    <definedName name="\0">#REF!</definedName>
    <definedName name="\c">#REF!</definedName>
    <definedName name="\l">#N/A</definedName>
    <definedName name="\p">#N/A</definedName>
    <definedName name="\r">#REF!</definedName>
    <definedName name="A_impresión_IM">#REF!</definedName>
    <definedName name="adf">#REF!</definedName>
    <definedName name="ASC">#REF!</definedName>
    <definedName name="asd">#REF!</definedName>
    <definedName name="Base_datos_IM">#REF!</definedName>
    <definedName name="_xlnm.Database">#REF!</definedName>
    <definedName name="FORM" localSheetId="0">#REF!</definedName>
    <definedName name="FORM">#REF!</definedName>
    <definedName name="p8b">#REF!</definedName>
    <definedName name="_xlnm.Print_Area" localSheetId="0">Flujo_Secihti!$A$1:$T$39</definedName>
    <definedName name="_xlnm.Print_Titles" localSheetId="0">Flujo_Secihti!$1:$5</definedName>
    <definedName name="RANIMP">#N/A</definedName>
    <definedName name="Títulos_a_imprimir_IM">#REF!</definedName>
    <definedName name="ZZ">'[1]Enero-Junio'!#REF!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35" l="1"/>
  <c r="S28" i="35"/>
  <c r="S15" i="35"/>
  <c r="S14" i="35"/>
  <c r="S13" i="35"/>
  <c r="S12" i="35"/>
  <c r="R27" i="35" l="1"/>
  <c r="R35" i="35" s="1"/>
  <c r="G9" i="35"/>
  <c r="Q11" i="35"/>
  <c r="R11" i="35"/>
  <c r="S11" i="35" l="1"/>
  <c r="G14" i="35"/>
  <c r="Q27" i="35" l="1"/>
  <c r="S25" i="35"/>
  <c r="S24" i="35"/>
  <c r="R23" i="35"/>
  <c r="S21" i="35"/>
  <c r="S20" i="35"/>
  <c r="S19" i="35"/>
  <c r="R18" i="35"/>
  <c r="Q18" i="35"/>
  <c r="G31" i="35"/>
  <c r="G24" i="35"/>
  <c r="G23" i="35"/>
  <c r="G19" i="35"/>
  <c r="G13" i="35" s="1"/>
  <c r="S16" i="35"/>
  <c r="S33" i="35" l="1"/>
  <c r="Q35" i="35"/>
  <c r="S27" i="35"/>
  <c r="S35" i="35" s="1"/>
  <c r="S37" i="35" s="1"/>
  <c r="S18" i="35"/>
  <c r="S23" i="35"/>
  <c r="G35" i="35"/>
  <c r="Q37" i="35" l="1"/>
  <c r="R37" i="35"/>
</calcChain>
</file>

<file path=xl/sharedStrings.xml><?xml version="1.0" encoding="utf-8"?>
<sst xmlns="http://schemas.openxmlformats.org/spreadsheetml/2006/main" count="66" uniqueCount="64">
  <si>
    <t>FLUJO DE EFECTIVO DE RECURSOS SECIHTI POR EL PERIODO ENERO - DICIEMBRE 2024</t>
  </si>
  <si>
    <t xml:space="preserve">                                       (  Pesos con un Decimal )</t>
  </si>
  <si>
    <t>FECHA:</t>
  </si>
  <si>
    <t>Enero-Diciembre 2024</t>
  </si>
  <si>
    <t>U.R.</t>
  </si>
  <si>
    <t>91E</t>
  </si>
  <si>
    <t>EL COLEGIO DE LA FRONTERA SUR</t>
  </si>
  <si>
    <t>CLAVE</t>
  </si>
  <si>
    <t>DENOMINACIÓN</t>
  </si>
  <si>
    <t>FLUJO DE EFECTIVO</t>
  </si>
  <si>
    <t>INGRESOS</t>
  </si>
  <si>
    <t>EGRESOS</t>
  </si>
  <si>
    <t>DISPONIBILIDAD INICIAL  *</t>
  </si>
  <si>
    <t>RECURSOS</t>
  </si>
  <si>
    <t>SUBSIDIOS Y</t>
  </si>
  <si>
    <t>TOTAL</t>
  </si>
  <si>
    <t>De Ingresos Propios</t>
  </si>
  <si>
    <t>PROPIOS</t>
  </si>
  <si>
    <t>TRANSFERENCIAS</t>
  </si>
  <si>
    <t>De Transferencias</t>
  </si>
  <si>
    <t xml:space="preserve"> GASTO CORRIENTE DE OPERACION</t>
  </si>
  <si>
    <t>Servicios Personales</t>
  </si>
  <si>
    <t>RECURSOS PROPIOS</t>
  </si>
  <si>
    <t>Materiales y Suministros</t>
  </si>
  <si>
    <t>INGRESOS CORRIENTES Y DE CAPITAL</t>
  </si>
  <si>
    <t>Servicios Generales</t>
  </si>
  <si>
    <t>Venta de:</t>
  </si>
  <si>
    <t>Bienes</t>
  </si>
  <si>
    <t>Otras Erogaciones</t>
  </si>
  <si>
    <t>Servicios</t>
  </si>
  <si>
    <t>Intereses Comisiones y Gastos de la Deuda</t>
  </si>
  <si>
    <t>Diversos</t>
  </si>
  <si>
    <t>Venta de Inversiones</t>
  </si>
  <si>
    <t xml:space="preserve"> INVERSIÓN FISICA</t>
  </si>
  <si>
    <t>OPERACIONES AJENAS</t>
  </si>
  <si>
    <t>Bienes Muebles e Inmuebles</t>
  </si>
  <si>
    <t>Por Cuenta de Terceros</t>
  </si>
  <si>
    <t>Obra Pública</t>
  </si>
  <si>
    <t>Derivados de Erogaciones Recuperables</t>
  </si>
  <si>
    <t>TRANSFERENCIAS Y SUBSIDIOS</t>
  </si>
  <si>
    <t xml:space="preserve"> INVERSIÓN FINANCIERA</t>
  </si>
  <si>
    <t>Transferencias para Programas de Apoyo</t>
  </si>
  <si>
    <t>Inversión Financiera</t>
  </si>
  <si>
    <t>CORRIENTES</t>
  </si>
  <si>
    <t>DE INVERSIÓN</t>
  </si>
  <si>
    <t>Para Pago de Intereses Comisiones y Gastos</t>
  </si>
  <si>
    <t xml:space="preserve"> OPERACIONES AJENAS</t>
  </si>
  <si>
    <t>Para Inversión Financiera</t>
  </si>
  <si>
    <t>Erog. Deriv. de Ing. por Cta. de Terceros</t>
  </si>
  <si>
    <t>Para Amortización de Pasivo</t>
  </si>
  <si>
    <t>Erogaciones Recuperables</t>
  </si>
  <si>
    <t>Subsidios</t>
  </si>
  <si>
    <t>ENDEUDAMIENTO O (DESENDEUDAMIENTO) NETO</t>
  </si>
  <si>
    <t xml:space="preserve"> DISPONIBILIDAD FINAL</t>
  </si>
  <si>
    <t>Interno</t>
  </si>
  <si>
    <t xml:space="preserve">                                      </t>
  </si>
  <si>
    <t>Externo</t>
  </si>
  <si>
    <t xml:space="preserve"> ENTEROS A TESOFE</t>
  </si>
  <si>
    <t>Suman Disponibilidad Inicial, Ingresos, Operaciones</t>
  </si>
  <si>
    <t>Ajenas, Subsidios y Transferencias</t>
  </si>
  <si>
    <t xml:space="preserve"> SUMAN EGR. DISP. Y ENTEROS A TESOFE</t>
  </si>
  <si>
    <t>y Endeudamiento (Desendeudamiento)</t>
  </si>
  <si>
    <t>DIFERENCIA ENTRE INGRESOS Y EGRESOS ( Aclarar en la Nota )</t>
  </si>
  <si>
    <t>*  ( Igual a la Disponibilidad Final Reportada en el 2023 )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</si>
</sst>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_-* #,##0.0_-;\-* #,##0.0_-;_-* &quot;-&quot;?_-;_-@_-"/>
  </numFmts>
  <fonts count="14">
    <font>
      <sz val="10"/>
      <name val="Arial"/>
    </font>
    <font>
      <sz val="10"/>
      <name val="Arial"/>
      <family val="2"/>
    </font>
    <font>
      <b/>
      <i/>
      <sz val="12"/>
      <name val="Arial Narrow"/>
      <family val="2"/>
    </font>
    <font>
      <b/>
      <sz val="8"/>
      <name val="Arial Narrow"/>
      <family val="2"/>
    </font>
    <font>
      <b/>
      <sz val="12"/>
      <name val="Arial Narrow"/>
      <family val="2"/>
    </font>
    <font>
      <b/>
      <u/>
      <sz val="10"/>
      <name val="Arial Narrow"/>
      <family val="2"/>
    </font>
    <font>
      <b/>
      <sz val="7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sz val="10"/>
      <color indexed="10"/>
      <name val="Arial Narrow"/>
      <family val="2"/>
    </font>
    <font>
      <b/>
      <sz val="10"/>
      <color indexed="10"/>
      <name val="Arial Narrow"/>
      <family val="2"/>
    </font>
    <font>
      <b/>
      <sz val="10"/>
      <name val="Arial Narrow"/>
      <family val="2"/>
    </font>
    <font>
      <b/>
      <sz val="5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</cellStyleXfs>
  <cellXfs count="73">
    <xf numFmtId="0" fontId="0" fillId="0" borderId="0" xfId="0"/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0" fillId="0" borderId="7" xfId="0" applyBorder="1"/>
    <xf numFmtId="0" fontId="2" fillId="0" borderId="2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7" xfId="0" applyBorder="1" applyAlignment="1">
      <alignment horizontal="centerContinuous"/>
    </xf>
    <xf numFmtId="0" fontId="6" fillId="0" borderId="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0" fillId="0" borderId="0" xfId="0" applyNumberFormat="1"/>
    <xf numFmtId="0" fontId="8" fillId="0" borderId="0" xfId="0" applyFont="1"/>
    <xf numFmtId="166" fontId="9" fillId="0" borderId="10" xfId="0" applyNumberFormat="1" applyFont="1" applyBorder="1"/>
    <xf numFmtId="43" fontId="10" fillId="0" borderId="11" xfId="2" applyNumberFormat="1" applyFont="1" applyFill="1" applyBorder="1"/>
    <xf numFmtId="0" fontId="0" fillId="0" borderId="12" xfId="0" applyBorder="1"/>
    <xf numFmtId="0" fontId="8" fillId="0" borderId="6" xfId="0" applyFont="1" applyBorder="1"/>
    <xf numFmtId="0" fontId="0" fillId="0" borderId="13" xfId="0" applyBorder="1"/>
    <xf numFmtId="0" fontId="0" fillId="0" borderId="6" xfId="0" applyBorder="1" applyAlignment="1">
      <alignment horizontal="centerContinuous"/>
    </xf>
    <xf numFmtId="166" fontId="9" fillId="0" borderId="6" xfId="0" applyNumberFormat="1" applyFont="1" applyBorder="1"/>
    <xf numFmtId="43" fontId="10" fillId="0" borderId="6" xfId="2" applyNumberFormat="1" applyFont="1" applyFill="1" applyBorder="1"/>
    <xf numFmtId="166" fontId="0" fillId="0" borderId="0" xfId="0" applyNumberFormat="1"/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14" fontId="11" fillId="0" borderId="1" xfId="0" applyNumberFormat="1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Continuous" vertical="top"/>
    </xf>
    <xf numFmtId="0" fontId="12" fillId="0" borderId="0" xfId="0" applyFont="1" applyAlignment="1">
      <alignment vertical="top"/>
    </xf>
    <xf numFmtId="165" fontId="11" fillId="2" borderId="14" xfId="2" applyNumberFormat="1" applyFont="1" applyFill="1" applyBorder="1"/>
    <xf numFmtId="165" fontId="13" fillId="0" borderId="14" xfId="1" applyNumberFormat="1" applyFont="1" applyBorder="1"/>
    <xf numFmtId="165" fontId="11" fillId="2" borderId="10" xfId="0" applyNumberFormat="1" applyFont="1" applyFill="1" applyBorder="1"/>
    <xf numFmtId="165" fontId="13" fillId="0" borderId="15" xfId="1" applyNumberFormat="1" applyFont="1" applyBorder="1"/>
    <xf numFmtId="165" fontId="13" fillId="0" borderId="16" xfId="1" applyNumberFormat="1" applyFont="1" applyBorder="1"/>
    <xf numFmtId="165" fontId="11" fillId="2" borderId="10" xfId="2" applyNumberFormat="1" applyFont="1" applyFill="1" applyBorder="1" applyAlignment="1">
      <alignment horizontal="centerContinuous"/>
    </xf>
    <xf numFmtId="165" fontId="13" fillId="3" borderId="16" xfId="2" applyNumberFormat="1" applyFont="1" applyFill="1" applyBorder="1" applyAlignment="1"/>
    <xf numFmtId="0" fontId="11" fillId="0" borderId="0" xfId="0" applyFont="1"/>
    <xf numFmtId="165" fontId="13" fillId="0" borderId="0" xfId="1" applyNumberFormat="1" applyFont="1"/>
    <xf numFmtId="165" fontId="11" fillId="3" borderId="10" xfId="2" applyNumberFormat="1" applyFont="1" applyFill="1" applyBorder="1" applyAlignment="1">
      <alignment horizontal="centerContinuous"/>
    </xf>
    <xf numFmtId="165" fontId="13" fillId="0" borderId="10" xfId="1" applyNumberFormat="1" applyFont="1" applyBorder="1"/>
    <xf numFmtId="165" fontId="11" fillId="2" borderId="10" xfId="2" applyNumberFormat="1" applyFont="1" applyFill="1" applyBorder="1"/>
    <xf numFmtId="165" fontId="11" fillId="4" borderId="10" xfId="2" applyNumberFormat="1" applyFont="1" applyFill="1" applyBorder="1"/>
    <xf numFmtId="165" fontId="1" fillId="3" borderId="14" xfId="2" applyNumberFormat="1" applyFont="1" applyFill="1" applyBorder="1"/>
    <xf numFmtId="165" fontId="1" fillId="3" borderId="10" xfId="2" applyNumberFormat="1" applyFont="1" applyFill="1" applyBorder="1"/>
    <xf numFmtId="165" fontId="1" fillId="2" borderId="10" xfId="2" applyNumberFormat="1" applyFont="1" applyFill="1" applyBorder="1"/>
    <xf numFmtId="165" fontId="1" fillId="0" borderId="16" xfId="2" applyNumberFormat="1" applyFont="1" applyBorder="1" applyProtection="1">
      <protection locked="0" hidden="1"/>
    </xf>
    <xf numFmtId="165" fontId="1" fillId="0" borderId="19" xfId="2" applyNumberFormat="1" applyFont="1" applyBorder="1" applyProtection="1">
      <protection locked="0" hidden="1"/>
    </xf>
    <xf numFmtId="165" fontId="1" fillId="0" borderId="17" xfId="2" applyNumberFormat="1" applyFont="1" applyBorder="1" applyProtection="1">
      <protection locked="0" hidden="1"/>
    </xf>
    <xf numFmtId="165" fontId="1" fillId="0" borderId="10" xfId="2" applyNumberFormat="1" applyFont="1" applyBorder="1" applyProtection="1">
      <protection locked="0" hidden="1"/>
    </xf>
    <xf numFmtId="0" fontId="1" fillId="0" borderId="1" xfId="0" applyFont="1" applyBorder="1" applyAlignment="1" applyProtection="1">
      <alignment horizontal="center"/>
      <protection locked="0" hidden="1"/>
    </xf>
    <xf numFmtId="165" fontId="0" fillId="0" borderId="0" xfId="0" applyNumberFormat="1"/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Continuous" wrapText="1"/>
    </xf>
    <xf numFmtId="165" fontId="1" fillId="0" borderId="14" xfId="1" applyNumberFormat="1" applyFont="1" applyBorder="1"/>
    <xf numFmtId="165" fontId="1" fillId="0" borderId="17" xfId="1" applyNumberFormat="1" applyFont="1" applyBorder="1"/>
    <xf numFmtId="165" fontId="1" fillId="0" borderId="15" xfId="1" applyNumberFormat="1" applyFont="1" applyBorder="1"/>
    <xf numFmtId="165" fontId="1" fillId="0" borderId="18" xfId="1" applyNumberFormat="1" applyFont="1" applyBorder="1"/>
    <xf numFmtId="165" fontId="4" fillId="4" borderId="8" xfId="2" applyNumberFormat="1" applyFont="1" applyFill="1" applyBorder="1" applyAlignment="1" applyProtection="1">
      <alignment horizontal="center" vertical="center"/>
    </xf>
    <xf numFmtId="165" fontId="4" fillId="4" borderId="16" xfId="2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/>
      <protection locked="0" hidden="1"/>
    </xf>
    <xf numFmtId="165" fontId="1" fillId="0" borderId="15" xfId="2" applyNumberFormat="1" applyFont="1" applyBorder="1" applyProtection="1">
      <protection locked="0" hidden="1"/>
    </xf>
    <xf numFmtId="165" fontId="1" fillId="0" borderId="0" xfId="2" applyNumberFormat="1" applyFont="1" applyFill="1" applyBorder="1"/>
    <xf numFmtId="0" fontId="1" fillId="0" borderId="0" xfId="0" applyFont="1"/>
    <xf numFmtId="165" fontId="1" fillId="0" borderId="9" xfId="2" applyNumberFormat="1" applyFont="1" applyBorder="1" applyProtection="1">
      <protection locked="0" hidden="1"/>
    </xf>
    <xf numFmtId="165" fontId="1" fillId="0" borderId="0" xfId="2" applyNumberFormat="1" applyFont="1" applyBorder="1"/>
  </cellXfs>
  <cellStyles count="5">
    <cellStyle name="Millares_Cp205f" xfId="1" xr:uid="{00000000-0005-0000-0000-000000000000}"/>
    <cellStyle name="Millares_CP205Flujo" xfId="2" xr:uid="{00000000-0005-0000-0000-000001000000}"/>
    <cellStyle name="Normal" xfId="0" builtinId="0"/>
    <cellStyle name="Normal 2" xfId="3" xr:uid="{00000000-0005-0000-0000-000003000000}"/>
    <cellStyle name="Normal 2 2" xfId="4" xr:uid="{0EAB946D-4C39-4082-A722-87C60DB3CDD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AACUM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-Junio"/>
      <sheetName val="Enero-Julio"/>
      <sheetName val="Enero-Agosto"/>
      <sheetName val="Enero-Agos"/>
      <sheetName val="Enero-Sep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9"/>
  <sheetViews>
    <sheetView tabSelected="1" view="pageBreakPreview" zoomScaleNormal="100" zoomScaleSheetLayoutView="100" workbookViewId="0">
      <selection activeCell="P23" sqref="P23"/>
    </sheetView>
  </sheetViews>
  <sheetFormatPr defaultColWidth="11.42578125" defaultRowHeight="12.75"/>
  <cols>
    <col min="1" max="1" width="2.42578125" customWidth="1"/>
    <col min="2" max="2" width="3.28515625" customWidth="1"/>
    <col min="4" max="4" width="1.85546875" customWidth="1"/>
    <col min="5" max="6" width="12.7109375" customWidth="1"/>
    <col min="7" max="7" width="14.85546875" customWidth="1"/>
    <col min="8" max="8" width="0.85546875" customWidth="1"/>
    <col min="9" max="9" width="1.42578125" customWidth="1"/>
    <col min="10" max="13" width="3.28515625" customWidth="1"/>
    <col min="14" max="14" width="4.7109375" customWidth="1"/>
    <col min="15" max="15" width="5.7109375" customWidth="1"/>
    <col min="16" max="17" width="16.42578125" customWidth="1"/>
    <col min="18" max="18" width="15.7109375" customWidth="1"/>
    <col min="19" max="19" width="18.140625" customWidth="1"/>
    <col min="20" max="20" width="0.85546875" customWidth="1"/>
    <col min="21" max="21" width="13.85546875" bestFit="1" customWidth="1"/>
  </cols>
  <sheetData>
    <row r="1" spans="1:21" ht="15.75">
      <c r="A1" s="1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1">
      <c r="B2" s="28"/>
      <c r="E2" s="2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S2" s="28"/>
      <c r="T2" s="28"/>
    </row>
    <row r="3" spans="1:21" ht="18.75" customHeight="1">
      <c r="A3" s="3"/>
      <c r="C3" s="3" t="s">
        <v>1</v>
      </c>
      <c r="D3" s="3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57" t="s">
        <v>2</v>
      </c>
      <c r="S3" s="58" t="s">
        <v>3</v>
      </c>
      <c r="T3" s="28"/>
    </row>
    <row r="4" spans="1:21" ht="15" customHeight="1">
      <c r="B4" s="29" t="s">
        <v>4</v>
      </c>
      <c r="C4" s="55" t="s">
        <v>5</v>
      </c>
      <c r="E4" s="66" t="s">
        <v>6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30"/>
      <c r="S4" s="31">
        <v>45805</v>
      </c>
    </row>
    <row r="5" spans="1:21" ht="13.5" thickBot="1">
      <c r="C5" s="32" t="s">
        <v>7</v>
      </c>
      <c r="E5" s="33" t="s">
        <v>8</v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4"/>
      <c r="S5" s="34"/>
    </row>
    <row r="6" spans="1:21" ht="7.5" customHeight="1" thickTop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6"/>
    </row>
    <row r="7" spans="1:21" ht="16.5" thickBot="1">
      <c r="A7" s="7"/>
      <c r="G7" s="8"/>
      <c r="H7" s="9" t="s">
        <v>9</v>
      </c>
      <c r="I7" s="8"/>
      <c r="J7" s="8"/>
      <c r="K7" s="8"/>
      <c r="L7" s="8"/>
      <c r="T7" s="10"/>
    </row>
    <row r="8" spans="1:21" ht="16.5" thickTop="1">
      <c r="A8" s="7"/>
      <c r="B8" s="1" t="s">
        <v>10</v>
      </c>
      <c r="C8" s="1"/>
      <c r="D8" s="1"/>
      <c r="E8" s="1"/>
      <c r="F8" s="1"/>
      <c r="G8" s="1"/>
      <c r="H8" s="1"/>
      <c r="I8" s="11" t="s">
        <v>11</v>
      </c>
      <c r="J8" s="1"/>
      <c r="K8" s="1"/>
      <c r="L8" s="1"/>
      <c r="M8" s="1"/>
      <c r="N8" s="1"/>
      <c r="O8" s="1"/>
      <c r="P8" s="1"/>
      <c r="Q8" s="1"/>
      <c r="R8" s="1"/>
      <c r="S8" s="12"/>
      <c r="T8" s="13"/>
    </row>
    <row r="9" spans="1:21">
      <c r="A9" s="7"/>
      <c r="B9" t="s">
        <v>12</v>
      </c>
      <c r="G9" s="35">
        <f>+G10+G11</f>
        <v>39537549</v>
      </c>
      <c r="H9" s="10"/>
      <c r="I9" s="7"/>
      <c r="Q9" s="14" t="s">
        <v>13</v>
      </c>
      <c r="R9" s="14" t="s">
        <v>14</v>
      </c>
      <c r="S9" s="14" t="s">
        <v>15</v>
      </c>
      <c r="T9" s="15"/>
    </row>
    <row r="10" spans="1:21">
      <c r="A10" s="7"/>
      <c r="E10" t="s">
        <v>16</v>
      </c>
      <c r="G10" s="68">
        <v>39537549</v>
      </c>
      <c r="H10" s="10"/>
      <c r="I10" s="7"/>
      <c r="Q10" s="16" t="s">
        <v>17</v>
      </c>
      <c r="R10" s="16" t="s">
        <v>18</v>
      </c>
      <c r="S10" s="16"/>
      <c r="T10" s="15"/>
    </row>
    <row r="11" spans="1:21" ht="12" customHeight="1">
      <c r="A11" s="7"/>
      <c r="E11" t="s">
        <v>19</v>
      </c>
      <c r="G11" s="51"/>
      <c r="H11" s="10"/>
      <c r="I11" t="s">
        <v>20</v>
      </c>
      <c r="Q11" s="49">
        <f>SUM(Q12:Q16)</f>
        <v>12638335</v>
      </c>
      <c r="R11" s="49">
        <f>SUM(R12:R16)</f>
        <v>428750937.19999999</v>
      </c>
      <c r="S11" s="50">
        <f>+R11+Q11</f>
        <v>441389272.19999999</v>
      </c>
      <c r="T11" s="10"/>
    </row>
    <row r="12" spans="1:21" ht="12" customHeight="1">
      <c r="A12" s="7"/>
      <c r="G12" s="69"/>
      <c r="H12" s="10"/>
      <c r="I12" s="7"/>
      <c r="J12" t="s">
        <v>21</v>
      </c>
      <c r="Q12" s="59">
        <v>45502</v>
      </c>
      <c r="R12" s="60">
        <v>364353708.30000001</v>
      </c>
      <c r="S12" s="49">
        <f>+R12+Q12</f>
        <v>364399210.30000001</v>
      </c>
      <c r="T12" s="10"/>
    </row>
    <row r="13" spans="1:21">
      <c r="A13" s="7"/>
      <c r="B13" s="28" t="s">
        <v>22</v>
      </c>
      <c r="C13" s="12"/>
      <c r="D13" s="12"/>
      <c r="E13" s="12"/>
      <c r="F13" s="12"/>
      <c r="G13" s="37">
        <f>+G14+G19</f>
        <v>15327731</v>
      </c>
      <c r="H13" s="10"/>
      <c r="I13" s="7"/>
      <c r="J13" t="s">
        <v>23</v>
      </c>
      <c r="Q13" s="61">
        <v>1831527.8</v>
      </c>
      <c r="R13" s="62">
        <v>10408352.6</v>
      </c>
      <c r="S13" s="49">
        <f>+R13+Q13</f>
        <v>12239880.4</v>
      </c>
      <c r="T13" s="10"/>
      <c r="U13" s="27"/>
    </row>
    <row r="14" spans="1:21">
      <c r="A14" s="7"/>
      <c r="B14" t="s">
        <v>24</v>
      </c>
      <c r="G14" s="48">
        <f>SUM(G15:G18)</f>
        <v>15327731</v>
      </c>
      <c r="H14" s="10"/>
      <c r="I14" s="7"/>
      <c r="J14" t="s">
        <v>25</v>
      </c>
      <c r="Q14" s="61">
        <v>7543686</v>
      </c>
      <c r="R14" s="62">
        <v>49094661.399999999</v>
      </c>
      <c r="S14" s="49">
        <f>+R14+Q14</f>
        <v>56638347.399999999</v>
      </c>
      <c r="T14" s="10"/>
    </row>
    <row r="15" spans="1:21">
      <c r="A15" s="7"/>
      <c r="B15" t="s">
        <v>26</v>
      </c>
      <c r="E15" t="s">
        <v>27</v>
      </c>
      <c r="G15" s="68"/>
      <c r="H15" s="10"/>
      <c r="I15" s="7"/>
      <c r="J15" t="s">
        <v>28</v>
      </c>
      <c r="Q15" s="61">
        <v>3217619.2</v>
      </c>
      <c r="R15" s="62">
        <v>4894214.9000000004</v>
      </c>
      <c r="S15" s="49">
        <f>+R15+Q15</f>
        <v>8111834.1000000006</v>
      </c>
      <c r="T15" s="10"/>
    </row>
    <row r="16" spans="1:21">
      <c r="A16" s="7"/>
      <c r="E16" t="s">
        <v>29</v>
      </c>
      <c r="G16" s="38">
        <v>15327731</v>
      </c>
      <c r="H16" s="10"/>
      <c r="I16" s="7"/>
      <c r="J16" s="70" t="s">
        <v>30</v>
      </c>
      <c r="Q16" s="51"/>
      <c r="R16" s="52"/>
      <c r="S16" s="49">
        <f t="shared" ref="S16" si="0">+R16+Q16</f>
        <v>0</v>
      </c>
      <c r="T16" s="10"/>
    </row>
    <row r="17" spans="1:21">
      <c r="A17" s="7"/>
      <c r="B17" t="s">
        <v>31</v>
      </c>
      <c r="G17" s="38"/>
      <c r="H17" s="10"/>
      <c r="I17" s="7"/>
      <c r="T17" s="10"/>
    </row>
    <row r="18" spans="1:21">
      <c r="A18" s="7"/>
      <c r="B18" t="s">
        <v>32</v>
      </c>
      <c r="G18" s="39"/>
      <c r="H18" s="10"/>
      <c r="I18" t="s">
        <v>33</v>
      </c>
      <c r="Q18" s="49">
        <f>SUM(Q19:Q21)</f>
        <v>0</v>
      </c>
      <c r="R18" s="49">
        <f>SUM(R19:R21)</f>
        <v>0</v>
      </c>
      <c r="S18" s="50">
        <f>+R18+Q18</f>
        <v>0</v>
      </c>
      <c r="T18" s="10"/>
    </row>
    <row r="19" spans="1:21">
      <c r="A19" s="7"/>
      <c r="B19" t="s">
        <v>34</v>
      </c>
      <c r="G19" s="48">
        <f>SUM(G20:G21)</f>
        <v>0</v>
      </c>
      <c r="H19" s="10"/>
      <c r="I19" s="7"/>
      <c r="J19" t="s">
        <v>35</v>
      </c>
      <c r="Q19" s="36">
        <v>0</v>
      </c>
      <c r="R19" s="36">
        <v>0</v>
      </c>
      <c r="S19" s="49">
        <f>+R19+Q19</f>
        <v>0</v>
      </c>
      <c r="T19" s="10"/>
    </row>
    <row r="20" spans="1:21">
      <c r="A20" s="7"/>
      <c r="C20" t="s">
        <v>36</v>
      </c>
      <c r="G20" s="38"/>
      <c r="H20" s="10"/>
      <c r="I20" s="7"/>
      <c r="J20" t="s">
        <v>37</v>
      </c>
      <c r="Q20" s="38">
        <v>0</v>
      </c>
      <c r="R20" s="38">
        <v>0</v>
      </c>
      <c r="S20" s="49">
        <f>+R20+Q20</f>
        <v>0</v>
      </c>
      <c r="T20" s="10"/>
    </row>
    <row r="21" spans="1:21">
      <c r="A21" s="7"/>
      <c r="C21" t="s">
        <v>38</v>
      </c>
      <c r="G21" s="51"/>
      <c r="H21" s="10"/>
      <c r="I21" s="7"/>
      <c r="J21" t="s">
        <v>28</v>
      </c>
      <c r="Q21" s="51"/>
      <c r="R21" s="51"/>
      <c r="S21" s="49">
        <f>SUM(Q21:R21)</f>
        <v>0</v>
      </c>
      <c r="T21" s="10"/>
    </row>
    <row r="22" spans="1:21">
      <c r="A22" s="7"/>
      <c r="G22" s="69"/>
      <c r="H22" s="10"/>
      <c r="I22" s="7"/>
      <c r="T22" s="10"/>
    </row>
    <row r="23" spans="1:21">
      <c r="A23" s="7"/>
      <c r="B23" s="28" t="s">
        <v>39</v>
      </c>
      <c r="C23" s="28"/>
      <c r="D23" s="28"/>
      <c r="E23" s="28"/>
      <c r="F23" s="28"/>
      <c r="G23" s="40">
        <f>SUM(G25:G30)</f>
        <v>428750937.19999999</v>
      </c>
      <c r="H23" s="10"/>
      <c r="I23" t="s">
        <v>40</v>
      </c>
      <c r="Q23" s="49"/>
      <c r="R23" s="49">
        <f>SUM(R24:R25)</f>
        <v>0</v>
      </c>
      <c r="S23" s="50">
        <f>SUM(S24:S25)</f>
        <v>0</v>
      </c>
      <c r="T23" s="10"/>
    </row>
    <row r="24" spans="1:21">
      <c r="A24" s="7"/>
      <c r="B24" t="s">
        <v>41</v>
      </c>
      <c r="G24" s="41">
        <f>SUM(G25:G26)</f>
        <v>428750937.19999999</v>
      </c>
      <c r="H24" s="10"/>
      <c r="I24" s="7"/>
      <c r="J24" t="s">
        <v>42</v>
      </c>
      <c r="Q24" s="38"/>
      <c r="R24" s="53"/>
      <c r="S24" s="49">
        <f>+R24+Q24</f>
        <v>0</v>
      </c>
      <c r="T24" s="10"/>
      <c r="U24" s="17"/>
    </row>
    <row r="25" spans="1:21">
      <c r="A25" s="7"/>
      <c r="C25" t="s">
        <v>43</v>
      </c>
      <c r="G25" s="38">
        <v>428750937.19999999</v>
      </c>
      <c r="H25" s="10"/>
      <c r="I25" s="7"/>
      <c r="J25" t="s">
        <v>28</v>
      </c>
      <c r="Q25" s="51"/>
      <c r="R25" s="52"/>
      <c r="S25" s="49">
        <f>+R25+Q25</f>
        <v>0</v>
      </c>
      <c r="T25" s="10"/>
    </row>
    <row r="26" spans="1:21">
      <c r="A26" s="7"/>
      <c r="C26" t="s">
        <v>44</v>
      </c>
      <c r="G26" s="38"/>
      <c r="H26" s="10"/>
      <c r="I26" s="7"/>
      <c r="Q26" s="42"/>
      <c r="T26" s="10"/>
    </row>
    <row r="27" spans="1:21">
      <c r="A27" s="7"/>
      <c r="B27" t="s">
        <v>45</v>
      </c>
      <c r="G27" s="68"/>
      <c r="H27" s="10"/>
      <c r="I27" t="s">
        <v>46</v>
      </c>
      <c r="Q27" s="49">
        <f>+Q28+Q29</f>
        <v>0</v>
      </c>
      <c r="R27" s="49">
        <f>SUM(R28:R29)</f>
        <v>-7553722</v>
      </c>
      <c r="S27" s="50">
        <f>+R27+Q27</f>
        <v>-7553722</v>
      </c>
      <c r="T27" s="10"/>
    </row>
    <row r="28" spans="1:21">
      <c r="A28" s="7"/>
      <c r="B28" t="s">
        <v>47</v>
      </c>
      <c r="G28" s="68"/>
      <c r="H28" s="10"/>
      <c r="I28" s="7"/>
      <c r="J28" t="s">
        <v>48</v>
      </c>
      <c r="Q28" s="39"/>
      <c r="R28" s="39">
        <v>-13539106</v>
      </c>
      <c r="S28" s="49">
        <f>+R28+Q28</f>
        <v>-13539106</v>
      </c>
      <c r="T28" s="10"/>
    </row>
    <row r="29" spans="1:21">
      <c r="A29" s="7"/>
      <c r="B29" t="s">
        <v>49</v>
      </c>
      <c r="G29" s="68"/>
      <c r="H29" s="10"/>
      <c r="I29" s="7"/>
      <c r="J29" t="s">
        <v>50</v>
      </c>
      <c r="Q29" s="39"/>
      <c r="R29" s="39">
        <v>5985384</v>
      </c>
      <c r="S29" s="49">
        <f>+R29+Q29</f>
        <v>5985384</v>
      </c>
      <c r="T29" s="10"/>
    </row>
    <row r="30" spans="1:21">
      <c r="A30" s="7"/>
      <c r="B30" t="s">
        <v>51</v>
      </c>
      <c r="G30" s="68"/>
      <c r="H30" s="10"/>
      <c r="I30" s="7"/>
      <c r="Q30" s="43"/>
      <c r="R30" s="43"/>
      <c r="T30" s="10"/>
    </row>
    <row r="31" spans="1:21">
      <c r="A31" s="7"/>
      <c r="B31" s="28" t="s">
        <v>52</v>
      </c>
      <c r="C31" s="28"/>
      <c r="D31" s="28"/>
      <c r="E31" s="28"/>
      <c r="F31" s="28"/>
      <c r="G31" s="44">
        <f>SUM(G32:G33)</f>
        <v>0</v>
      </c>
      <c r="H31" s="10"/>
      <c r="I31" t="s">
        <v>53</v>
      </c>
      <c r="Q31" s="45">
        <v>42226945</v>
      </c>
      <c r="R31" s="45">
        <v>7553722</v>
      </c>
      <c r="S31" s="50">
        <v>49780667</v>
      </c>
      <c r="T31" s="10"/>
    </row>
    <row r="32" spans="1:21">
      <c r="A32" s="7"/>
      <c r="C32" t="s">
        <v>54</v>
      </c>
      <c r="G32" s="71" t="s">
        <v>55</v>
      </c>
      <c r="H32" s="10"/>
      <c r="I32" s="7"/>
      <c r="Q32" s="45"/>
      <c r="R32" s="45"/>
      <c r="S32" s="56"/>
      <c r="T32" s="10"/>
    </row>
    <row r="33" spans="1:20">
      <c r="A33" s="7"/>
      <c r="C33" t="s">
        <v>56</v>
      </c>
      <c r="G33" s="54"/>
      <c r="H33" s="10"/>
      <c r="I33" t="s">
        <v>57</v>
      </c>
      <c r="Q33" s="54"/>
      <c r="R33" s="54"/>
      <c r="S33" s="49">
        <f>+R33+Q33</f>
        <v>0</v>
      </c>
      <c r="T33" s="10"/>
    </row>
    <row r="34" spans="1:20">
      <c r="A34" s="7"/>
      <c r="B34" s="42" t="s">
        <v>58</v>
      </c>
      <c r="G34" s="69"/>
      <c r="H34" s="10"/>
      <c r="I34" s="7"/>
      <c r="Q34" s="72"/>
      <c r="R34" s="72"/>
      <c r="S34" s="72"/>
      <c r="T34" s="10"/>
    </row>
    <row r="35" spans="1:20" ht="15.75" customHeight="1">
      <c r="A35" s="7"/>
      <c r="B35" s="42" t="s">
        <v>59</v>
      </c>
      <c r="G35" s="63">
        <f>+G9+G13+G23+G31</f>
        <v>483616217.19999999</v>
      </c>
      <c r="H35" s="10"/>
      <c r="I35" t="s">
        <v>60</v>
      </c>
      <c r="Q35" s="46">
        <f>+Q11+Q18+Q23+Q27+Q31+Q33</f>
        <v>54865280</v>
      </c>
      <c r="R35" s="46">
        <f>+R11+R18+R23+R27+R31+R33</f>
        <v>428750937.19999999</v>
      </c>
      <c r="S35" s="47">
        <f>+S11+S18+S23+S27+S31+S33</f>
        <v>483616217.19999999</v>
      </c>
      <c r="T35" s="10"/>
    </row>
    <row r="36" spans="1:20" ht="13.5" thickBot="1">
      <c r="A36" s="7"/>
      <c r="B36" s="42" t="s">
        <v>61</v>
      </c>
      <c r="G36" s="64"/>
      <c r="H36" s="10"/>
      <c r="I36" s="7"/>
      <c r="P36" s="65" t="s">
        <v>62</v>
      </c>
      <c r="Q36" s="65"/>
      <c r="R36" s="65"/>
      <c r="S36" s="65"/>
      <c r="T36" s="10"/>
    </row>
    <row r="37" spans="1:20" ht="14.25" thickBot="1">
      <c r="A37" s="7"/>
      <c r="D37" s="18" t="s">
        <v>63</v>
      </c>
      <c r="H37" s="10"/>
      <c r="I37" s="7"/>
      <c r="P37" s="12"/>
      <c r="Q37" s="19">
        <f>+G10+G14-Q35</f>
        <v>0</v>
      </c>
      <c r="R37" s="19">
        <f>SUM(G11+G23-R35)</f>
        <v>0</v>
      </c>
      <c r="S37" s="20">
        <f>+G35-S35</f>
        <v>0</v>
      </c>
      <c r="T37" s="10"/>
    </row>
    <row r="38" spans="1:20" ht="14.25" thickBot="1">
      <c r="A38" s="21"/>
      <c r="B38" s="8"/>
      <c r="C38" s="8"/>
      <c r="D38" s="22"/>
      <c r="E38" s="8"/>
      <c r="F38" s="8"/>
      <c r="G38" s="8"/>
      <c r="H38" s="23"/>
      <c r="I38" s="21"/>
      <c r="J38" s="8"/>
      <c r="K38" s="8"/>
      <c r="L38" s="8"/>
      <c r="M38" s="8"/>
      <c r="N38" s="8"/>
      <c r="O38" s="8"/>
      <c r="P38" s="24"/>
      <c r="Q38" s="25"/>
      <c r="R38" s="25"/>
      <c r="S38" s="26"/>
      <c r="T38" s="23"/>
    </row>
    <row r="39" spans="1:20" ht="13.5" thickTop="1"/>
  </sheetData>
  <mergeCells count="3">
    <mergeCell ref="G35:G36"/>
    <mergeCell ref="P36:S36"/>
    <mergeCell ref="E4:Q4"/>
  </mergeCells>
  <phoneticPr fontId="0" type="noConversion"/>
  <printOptions horizontalCentered="1" verticalCentered="1"/>
  <pageMargins left="0.74803149606299213" right="0.74803149606299213" top="0.98425196850393704" bottom="0.98425196850393704" header="0.39370078740157483" footer="0"/>
  <pageSetup scale="81" orientation="landscape" r:id="rId1"/>
  <headerFooter alignWithMargins="0">
    <oddHeader>&amp;C&amp;"Arial,Negrita"ANEXO 5.10.1. 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61BC454D65AC43B68839C4B24746EB" ma:contentTypeVersion="4" ma:contentTypeDescription="Crear nuevo documento." ma:contentTypeScope="" ma:versionID="37204b834d8480a2ec4998f0a4c5f6be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5965d15457bb330b44db6d8a59c89870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72AA13-4CA3-493C-937A-5B4ABE1BFAA7}"/>
</file>

<file path=customXml/itemProps2.xml><?xml version="1.0" encoding="utf-8"?>
<ds:datastoreItem xmlns:ds="http://schemas.openxmlformats.org/officeDocument/2006/customXml" ds:itemID="{5E49871E-AFED-4ACD-8A79-A4A8EADE145D}"/>
</file>

<file path=customXml/itemProps3.xml><?xml version="1.0" encoding="utf-8"?>
<ds:datastoreItem xmlns:ds="http://schemas.openxmlformats.org/officeDocument/2006/customXml" ds:itemID="{19FFB6C4-4621-4DB4-80BD-D8F36D2AAA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Todos Nosotros</dc:creator>
  <cp:keywords/>
  <dc:description/>
  <cp:lastModifiedBy>Britania Martínez Fuentes</cp:lastModifiedBy>
  <cp:revision/>
  <dcterms:created xsi:type="dcterms:W3CDTF">2001-02-26T20:22:16Z</dcterms:created>
  <dcterms:modified xsi:type="dcterms:W3CDTF">2025-06-02T20:01:25Z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</Properties>
</file>