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uramos_ecosur_mx/Documents/Desktop/Respaldo Uriel 12-09-2022/Disco E/RESPALDO CONTABILIDAD GENERAL/22.-JUNTA DE ORGANO DE GOBIERNO/JUNTA DE ORGANO DE GOBIERNO 2024/1RA SESIÓN ORDINARIA/Información Financiera/"/>
    </mc:Choice>
  </mc:AlternateContent>
  <xr:revisionPtr revIDLastSave="16" documentId="8_{F823EC86-6630-420C-857B-FCE681F6611F}" xr6:coauthVersionLast="47" xr6:coauthVersionMax="47" xr10:uidLastSave="{F5A7AFFC-4BEC-495B-A737-50045BFA6706}"/>
  <bookViews>
    <workbookView xWindow="-120" yWindow="-120" windowWidth="25440" windowHeight="15390" firstSheet="1" activeTab="1" xr2:uid="{00000000-000D-0000-FFFF-FFFF00000000}"/>
  </bookViews>
  <sheets>
    <sheet name="Comparativo Fin." sheetId="2" state="hidden" r:id="rId1"/>
    <sheet name="Comparativo Fin. (1)" sheetId="3" r:id="rId2"/>
  </sheets>
  <definedNames>
    <definedName name="_xlnm.Print_Area" localSheetId="0">'Comparativo Fin.'!$B$7:$L$25</definedName>
    <definedName name="_xlnm.Print_Area" localSheetId="1">'Comparativo Fin. (1)'!$B$7:$H$30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F25" i="3"/>
  <c r="F35" i="3" s="1"/>
  <c r="E25" i="3"/>
  <c r="E35" i="3" s="1"/>
  <c r="D25" i="3"/>
  <c r="D35" i="3" s="1"/>
  <c r="C25" i="3"/>
  <c r="C35" i="3" s="1"/>
  <c r="C17" i="3"/>
  <c r="C16" i="3"/>
  <c r="G17" i="2"/>
  <c r="G16" i="2"/>
  <c r="E16" i="2"/>
</calcChain>
</file>

<file path=xl/sharedStrings.xml><?xml version="1.0" encoding="utf-8"?>
<sst xmlns="http://schemas.openxmlformats.org/spreadsheetml/2006/main" count="38" uniqueCount="23">
  <si>
    <t>SECRETARIA DE LA FUNCIÓN PÚBLICA</t>
  </si>
  <si>
    <t>COORDINACIÓN GENERAL DE ÓRGANOS DE VIGILANCIA Y CONTROL</t>
  </si>
  <si>
    <t>COMISARIATO DEL SECTOR EDUCACIÓN Y CULTURA</t>
  </si>
  <si>
    <t>EL COLEGIO DE LA FRONTERA SUR</t>
  </si>
  <si>
    <t>COMPARATIVO DEL COMPORTAMIENTO FINANCIERO DEL CPI*</t>
  </si>
  <si>
    <t>(PESOS)**</t>
  </si>
  <si>
    <t>RUBRO</t>
  </si>
  <si>
    <t>ACTIVO CIRCULANTE</t>
  </si>
  <si>
    <t>EFECTIVO Y EQUIVALENTES</t>
  </si>
  <si>
    <t>CUENTAS POR COBRAR</t>
  </si>
  <si>
    <t>INGRESOS PROPIOS</t>
  </si>
  <si>
    <t>SUBSIDIOS Y TRANSFERENCIAS FEDERALES</t>
  </si>
  <si>
    <t>HACIENDA PÚBLICA / PATRIMONIO</t>
  </si>
  <si>
    <t>AHORRO / DESAHORRO</t>
  </si>
  <si>
    <t>**  Valores nominales sin considerar efecto inflacionario.</t>
  </si>
  <si>
    <t>ENE-JUN 2023</t>
  </si>
  <si>
    <t>*   Con cifras dictaminadas al 31 de diciembre de los ejercicios 2014, 2015, 2016, 2017,2018, 2019, 2020, 2021, 2022 y 1er semetre 2023</t>
  </si>
  <si>
    <t>Anexo 5.4.1 Comparativo Comportamiento Financiero</t>
  </si>
  <si>
    <t>INGRESOS FONDOS EN ADMINISTRACIÓN</t>
  </si>
  <si>
    <t>DEPRECIACIÓN Y AMORTIZACIÓN</t>
  </si>
  <si>
    <t>AHORRO / DESAHORRO (SIN DEPRECIACIÓN)</t>
  </si>
  <si>
    <t>*   Con cifras dictaminadas al 31 de diciembre de los ejercicios ,2018, 2019, 2020, 2021, 2022 y cifras al 30 de junio de 2023.</t>
  </si>
  <si>
    <t>Anexo 5.5.1 Comparativo Comportamiento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</si>
</sst>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rat"/>
    </font>
    <font>
      <sz val="10"/>
      <color theme="1"/>
      <name val="Monserrat"/>
    </font>
    <font>
      <b/>
      <sz val="12"/>
      <name val="Monserrat"/>
    </font>
    <font>
      <b/>
      <sz val="11"/>
      <name val="Monserrat"/>
    </font>
    <font>
      <sz val="9"/>
      <color theme="1"/>
      <name val="Monserrat"/>
    </font>
    <font>
      <sz val="11"/>
      <color theme="1"/>
      <name val="Monserrat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0" fillId="0" borderId="0" xfId="2" applyFont="1"/>
    <xf numFmtId="164" fontId="3" fillId="0" borderId="0" xfId="2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7" fillId="0" borderId="1" xfId="2" applyFont="1" applyFill="1" applyBorder="1" applyAlignment="1">
      <alignment horizontal="right" vertical="center" wrapText="1"/>
    </xf>
    <xf numFmtId="164" fontId="7" fillId="0" borderId="1" xfId="2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7" fillId="0" borderId="0" xfId="2" applyFont="1" applyFill="1" applyBorder="1" applyAlignment="1">
      <alignment horizontal="right" vertical="center" wrapText="1"/>
    </xf>
    <xf numFmtId="164" fontId="7" fillId="0" borderId="0" xfId="2" applyFont="1" applyBorder="1" applyAlignment="1">
      <alignment horizontal="right" vertical="center" wrapText="1"/>
    </xf>
    <xf numFmtId="43" fontId="0" fillId="0" borderId="0" xfId="0" applyNumberFormat="1"/>
    <xf numFmtId="43" fontId="13" fillId="0" borderId="0" xfId="0" applyNumberFormat="1" applyFont="1"/>
    <xf numFmtId="0" fontId="1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879021</xdr:colOff>
      <xdr:row>0</xdr:row>
      <xdr:rowOff>114300</xdr:rowOff>
    </xdr:from>
    <xdr:to>
      <xdr:col>12</xdr:col>
      <xdr:colOff>22860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27E7D-39B5-1897-13CB-51A2911E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421" y="114300"/>
          <a:ext cx="583038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879021</xdr:colOff>
      <xdr:row>0</xdr:row>
      <xdr:rowOff>114300</xdr:rowOff>
    </xdr:from>
    <xdr:to>
      <xdr:col>8</xdr:col>
      <xdr:colOff>22860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4DF1BF-0A23-4CA7-9581-EFF17E87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421" y="114300"/>
          <a:ext cx="583038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R24"/>
  <sheetViews>
    <sheetView workbookViewId="0">
      <selection activeCell="G21" sqref="G21"/>
    </sheetView>
  </sheetViews>
  <sheetFormatPr baseColWidth="10" defaultColWidth="11.42578125" defaultRowHeight="15"/>
  <cols>
    <col min="2" max="2" width="32.5703125" customWidth="1"/>
    <col min="3" max="12" width="16.7109375" customWidth="1"/>
    <col min="17" max="17" width="14.5703125" style="2" bestFit="1" customWidth="1"/>
  </cols>
  <sheetData>
    <row r="4" spans="2:18" ht="14.25" customHeight="1"/>
    <row r="5" spans="2:18" ht="14.25" customHeight="1"/>
    <row r="6" spans="2:18" ht="15.75" thickBot="1">
      <c r="B6" s="20" t="s">
        <v>17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2:18" ht="16.5" thickBot="1">
      <c r="B7" s="21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3"/>
    </row>
    <row r="8" spans="2:18" ht="15.75" thickBot="1">
      <c r="B8" s="24" t="s">
        <v>1</v>
      </c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2:18" ht="16.5" thickBot="1">
      <c r="B9" s="24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6"/>
      <c r="M9" s="1"/>
      <c r="N9" s="1"/>
      <c r="O9" s="1"/>
      <c r="P9" s="1"/>
      <c r="Q9" s="3"/>
      <c r="R9" s="1"/>
    </row>
    <row r="10" spans="2:18" ht="16.5" thickBot="1">
      <c r="B10" s="24" t="s">
        <v>3</v>
      </c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1"/>
      <c r="N10" s="1"/>
      <c r="O10" s="1"/>
      <c r="P10" s="1"/>
      <c r="Q10" s="3"/>
      <c r="R10" s="1"/>
    </row>
    <row r="11" spans="2:18" ht="15.7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1"/>
      <c r="P11" s="1"/>
      <c r="Q11" s="3"/>
      <c r="R11" s="1"/>
    </row>
    <row r="12" spans="2:18">
      <c r="B12" s="27" t="s">
        <v>4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2:18">
      <c r="B13" s="19" t="s">
        <v>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8">
      <c r="B14" s="4" t="s">
        <v>6</v>
      </c>
      <c r="C14" s="4">
        <v>2014</v>
      </c>
      <c r="D14" s="4">
        <v>2015</v>
      </c>
      <c r="E14" s="4">
        <v>2016</v>
      </c>
      <c r="F14" s="4">
        <v>2017</v>
      </c>
      <c r="G14" s="4">
        <v>2018</v>
      </c>
      <c r="H14" s="4">
        <v>2019</v>
      </c>
      <c r="I14" s="4">
        <v>2020</v>
      </c>
      <c r="J14" s="4">
        <v>2021</v>
      </c>
      <c r="K14" s="4">
        <v>2022</v>
      </c>
      <c r="L14" s="12" t="s">
        <v>15</v>
      </c>
    </row>
    <row r="15" spans="2:18">
      <c r="B15" s="5" t="s">
        <v>7</v>
      </c>
      <c r="C15" s="6">
        <v>68190372</v>
      </c>
      <c r="D15" s="6">
        <v>73232650</v>
      </c>
      <c r="E15" s="6">
        <v>44002518</v>
      </c>
      <c r="F15" s="6">
        <v>31460837</v>
      </c>
      <c r="G15" s="7">
        <v>44841214</v>
      </c>
      <c r="H15" s="8">
        <v>55358261</v>
      </c>
      <c r="I15" s="8">
        <v>85752550</v>
      </c>
      <c r="J15" s="8">
        <v>86538307</v>
      </c>
      <c r="K15" s="8">
        <v>69976717</v>
      </c>
      <c r="L15" s="8">
        <v>72547803</v>
      </c>
    </row>
    <row r="16" spans="2:18">
      <c r="B16" s="5" t="s">
        <v>8</v>
      </c>
      <c r="C16" s="6">
        <v>50948014</v>
      </c>
      <c r="D16" s="6">
        <v>60306515</v>
      </c>
      <c r="E16" s="6">
        <f>33144876+5738807</f>
        <v>38883683</v>
      </c>
      <c r="F16" s="6">
        <v>26168661</v>
      </c>
      <c r="G16" s="7">
        <f>19738362+9696594</f>
        <v>29434956</v>
      </c>
      <c r="H16" s="8">
        <v>28002444</v>
      </c>
      <c r="I16" s="8">
        <v>62095274</v>
      </c>
      <c r="J16" s="8">
        <v>63338911</v>
      </c>
      <c r="K16" s="8">
        <v>54132067</v>
      </c>
      <c r="L16" s="8">
        <v>55799361</v>
      </c>
    </row>
    <row r="17" spans="2:12">
      <c r="B17" s="5" t="s">
        <v>9</v>
      </c>
      <c r="C17" s="6">
        <v>16025577</v>
      </c>
      <c r="D17" s="6">
        <v>11562275</v>
      </c>
      <c r="E17" s="6">
        <v>4215019</v>
      </c>
      <c r="F17" s="6">
        <v>4511000</v>
      </c>
      <c r="G17" s="7">
        <f>798870+1859330</f>
        <v>2658200</v>
      </c>
      <c r="H17" s="8">
        <v>17005881</v>
      </c>
      <c r="I17" s="8">
        <v>17604734</v>
      </c>
      <c r="J17" s="8">
        <v>23512668</v>
      </c>
      <c r="K17" s="8">
        <v>15464114</v>
      </c>
      <c r="L17" s="8">
        <v>338471</v>
      </c>
    </row>
    <row r="18" spans="2:12">
      <c r="B18" s="5" t="s">
        <v>10</v>
      </c>
      <c r="C18" s="6">
        <v>82582014</v>
      </c>
      <c r="D18" s="6">
        <v>66075993</v>
      </c>
      <c r="E18" s="6">
        <v>27111643</v>
      </c>
      <c r="F18" s="6">
        <v>31874654</v>
      </c>
      <c r="G18" s="7">
        <v>37507875</v>
      </c>
      <c r="H18" s="8">
        <v>31668035</v>
      </c>
      <c r="I18" s="8">
        <v>13111630</v>
      </c>
      <c r="J18" s="8">
        <v>24273551</v>
      </c>
      <c r="K18" s="8">
        <v>15251707</v>
      </c>
      <c r="L18" s="8">
        <v>7698288</v>
      </c>
    </row>
    <row r="19" spans="2:12" ht="24" customHeight="1">
      <c r="B19" s="5" t="s">
        <v>11</v>
      </c>
      <c r="C19" s="6">
        <v>330895415</v>
      </c>
      <c r="D19" s="6">
        <v>331163514</v>
      </c>
      <c r="E19" s="6">
        <v>360470089</v>
      </c>
      <c r="F19" s="6">
        <v>338770752</v>
      </c>
      <c r="G19" s="7">
        <v>343563104</v>
      </c>
      <c r="H19" s="8">
        <v>349768473</v>
      </c>
      <c r="I19" s="8">
        <v>339152660</v>
      </c>
      <c r="J19" s="8">
        <v>366812626</v>
      </c>
      <c r="K19" s="8">
        <v>387360504</v>
      </c>
      <c r="L19" s="8">
        <v>200178994</v>
      </c>
    </row>
    <row r="20" spans="2:12" ht="24" customHeight="1">
      <c r="B20" s="5" t="s">
        <v>12</v>
      </c>
      <c r="C20" s="6">
        <v>187127195</v>
      </c>
      <c r="D20" s="6">
        <v>193297149</v>
      </c>
      <c r="E20" s="6">
        <v>197848795</v>
      </c>
      <c r="F20" s="6">
        <v>170573828</v>
      </c>
      <c r="G20" s="7">
        <v>150870212</v>
      </c>
      <c r="H20" s="8">
        <v>150819805</v>
      </c>
      <c r="I20" s="8">
        <v>159795314</v>
      </c>
      <c r="J20" s="8">
        <v>168563109</v>
      </c>
      <c r="K20" s="8">
        <v>143383292</v>
      </c>
      <c r="L20" s="8">
        <v>151035375</v>
      </c>
    </row>
    <row r="21" spans="2:12">
      <c r="B21" s="5" t="s">
        <v>13</v>
      </c>
      <c r="C21" s="6">
        <v>-18475910</v>
      </c>
      <c r="D21" s="6">
        <v>-22434715</v>
      </c>
      <c r="E21" s="6">
        <v>-32025868</v>
      </c>
      <c r="F21" s="6">
        <v>-29913969</v>
      </c>
      <c r="G21" s="7">
        <v>-23780327</v>
      </c>
      <c r="H21" s="8">
        <v>-7986203</v>
      </c>
      <c r="I21" s="8">
        <v>-9107260</v>
      </c>
      <c r="J21" s="8">
        <v>-4025759</v>
      </c>
      <c r="K21" s="8">
        <v>-20249187</v>
      </c>
      <c r="L21" s="8">
        <v>7320576</v>
      </c>
    </row>
    <row r="23" spans="2:12">
      <c r="B23" s="10" t="s">
        <v>16</v>
      </c>
      <c r="C23" s="11"/>
      <c r="D23" s="11"/>
      <c r="E23" s="11"/>
      <c r="F23" s="11"/>
      <c r="G23" s="11"/>
    </row>
    <row r="24" spans="2:12">
      <c r="B24" s="10" t="s">
        <v>14</v>
      </c>
      <c r="C24" s="11"/>
      <c r="D24" s="11"/>
      <c r="E24" s="11"/>
      <c r="F24" s="11"/>
      <c r="G24" s="11"/>
    </row>
  </sheetData>
  <mergeCells count="7">
    <mergeCell ref="B13:L13"/>
    <mergeCell ref="B6:L6"/>
    <mergeCell ref="B7:L7"/>
    <mergeCell ref="B8:L8"/>
    <mergeCell ref="B9:L9"/>
    <mergeCell ref="B12:L12"/>
    <mergeCell ref="B10:L10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2231-1138-4377-9481-8C9A8ABFB595}">
  <sheetPr>
    <pageSetUpPr fitToPage="1"/>
  </sheetPr>
  <dimension ref="B4:N42"/>
  <sheetViews>
    <sheetView tabSelected="1" workbookViewId="0">
      <selection activeCell="K20" sqref="K20"/>
    </sheetView>
  </sheetViews>
  <sheetFormatPr baseColWidth="10" defaultColWidth="11.42578125" defaultRowHeight="15"/>
  <cols>
    <col min="2" max="2" width="32.5703125" customWidth="1"/>
    <col min="3" max="8" width="16.7109375" customWidth="1"/>
    <col min="13" max="13" width="14.5703125" style="2" bestFit="1" customWidth="1"/>
  </cols>
  <sheetData>
    <row r="4" spans="2:14" ht="14.25" customHeight="1"/>
    <row r="5" spans="2:14" ht="14.25" customHeight="1"/>
    <row r="6" spans="2:14" ht="15.75" thickBot="1">
      <c r="B6" s="20" t="s">
        <v>22</v>
      </c>
      <c r="C6" s="20"/>
      <c r="D6" s="20"/>
      <c r="E6" s="20"/>
      <c r="F6" s="20"/>
      <c r="G6" s="20"/>
      <c r="H6" s="20"/>
    </row>
    <row r="7" spans="2:14" ht="16.5" thickBot="1">
      <c r="B7" s="21" t="s">
        <v>0</v>
      </c>
      <c r="C7" s="22"/>
      <c r="D7" s="22"/>
      <c r="E7" s="22"/>
      <c r="F7" s="22"/>
      <c r="G7" s="22"/>
      <c r="H7" s="22"/>
    </row>
    <row r="8" spans="2:14" ht="15.75" thickBot="1">
      <c r="B8" s="24" t="s">
        <v>1</v>
      </c>
      <c r="C8" s="25"/>
      <c r="D8" s="25"/>
      <c r="E8" s="25"/>
      <c r="F8" s="25"/>
      <c r="G8" s="25"/>
      <c r="H8" s="25"/>
    </row>
    <row r="9" spans="2:14" ht="16.5" thickBot="1">
      <c r="B9" s="24" t="s">
        <v>2</v>
      </c>
      <c r="C9" s="25"/>
      <c r="D9" s="25"/>
      <c r="E9" s="25"/>
      <c r="F9" s="25"/>
      <c r="G9" s="25"/>
      <c r="H9" s="25"/>
      <c r="I9" s="1"/>
      <c r="J9" s="1"/>
      <c r="K9" s="1"/>
      <c r="L9" s="1"/>
      <c r="M9" s="3"/>
      <c r="N9" s="1"/>
    </row>
    <row r="10" spans="2:14" ht="16.5" thickBot="1">
      <c r="B10" s="24" t="s">
        <v>3</v>
      </c>
      <c r="C10" s="25"/>
      <c r="D10" s="25"/>
      <c r="E10" s="25"/>
      <c r="F10" s="25"/>
      <c r="G10" s="25"/>
      <c r="H10" s="25"/>
      <c r="I10" s="1"/>
      <c r="J10" s="1"/>
      <c r="K10" s="1"/>
      <c r="L10" s="1"/>
      <c r="M10" s="3"/>
      <c r="N10" s="1"/>
    </row>
    <row r="11" spans="2:14" ht="15.75">
      <c r="B11" s="9"/>
      <c r="C11" s="9"/>
      <c r="D11" s="9"/>
      <c r="E11" s="9"/>
      <c r="F11" s="9"/>
      <c r="G11" s="9"/>
      <c r="H11" s="9"/>
      <c r="I11" s="1"/>
      <c r="J11" s="1"/>
      <c r="K11" s="1"/>
      <c r="L11" s="1"/>
      <c r="M11" s="3"/>
      <c r="N11" s="1"/>
    </row>
    <row r="12" spans="2:14">
      <c r="B12" s="27" t="s">
        <v>4</v>
      </c>
      <c r="C12" s="28"/>
      <c r="D12" s="28"/>
      <c r="E12" s="28"/>
      <c r="F12" s="28"/>
      <c r="G12" s="28"/>
      <c r="H12" s="28"/>
    </row>
    <row r="13" spans="2:14">
      <c r="B13" s="19" t="s">
        <v>5</v>
      </c>
      <c r="C13" s="19"/>
      <c r="D13" s="19"/>
      <c r="E13" s="19"/>
      <c r="F13" s="19"/>
      <c r="G13" s="19"/>
      <c r="H13" s="19"/>
    </row>
    <row r="14" spans="2:14">
      <c r="B14" s="4" t="s">
        <v>6</v>
      </c>
      <c r="C14" s="4">
        <v>2018</v>
      </c>
      <c r="D14" s="4">
        <v>2019</v>
      </c>
      <c r="E14" s="4">
        <v>2020</v>
      </c>
      <c r="F14" s="4">
        <v>2021</v>
      </c>
      <c r="G14" s="4">
        <v>2022</v>
      </c>
      <c r="H14" s="4">
        <v>2023</v>
      </c>
    </row>
    <row r="15" spans="2:14">
      <c r="B15" s="5" t="s">
        <v>7</v>
      </c>
      <c r="C15" s="7">
        <v>44841214</v>
      </c>
      <c r="D15" s="8">
        <v>55358261</v>
      </c>
      <c r="E15" s="8">
        <v>85752550</v>
      </c>
      <c r="F15" s="8">
        <v>86538307</v>
      </c>
      <c r="G15" s="8">
        <v>69976717</v>
      </c>
      <c r="H15" s="8">
        <v>44565413</v>
      </c>
    </row>
    <row r="16" spans="2:14">
      <c r="B16" s="5" t="s">
        <v>8</v>
      </c>
      <c r="C16" s="7">
        <f>19738362+9696594</f>
        <v>29434956</v>
      </c>
      <c r="D16" s="8">
        <v>28002444</v>
      </c>
      <c r="E16" s="8">
        <v>62095274</v>
      </c>
      <c r="F16" s="8">
        <v>63338911</v>
      </c>
      <c r="G16" s="8">
        <v>54132067</v>
      </c>
      <c r="H16" s="8">
        <v>39537549</v>
      </c>
    </row>
    <row r="17" spans="2:8">
      <c r="B17" s="5" t="s">
        <v>9</v>
      </c>
      <c r="C17" s="7">
        <f>798870+1859330</f>
        <v>2658200</v>
      </c>
      <c r="D17" s="8">
        <v>17005881</v>
      </c>
      <c r="E17" s="8">
        <v>17604734</v>
      </c>
      <c r="F17" s="8">
        <v>23512668</v>
      </c>
      <c r="G17" s="8">
        <v>15464114</v>
      </c>
      <c r="H17" s="8">
        <v>4668173</v>
      </c>
    </row>
    <row r="18" spans="2:8">
      <c r="B18" s="5" t="s">
        <v>10</v>
      </c>
      <c r="C18" s="7">
        <v>37507875</v>
      </c>
      <c r="D18" s="8">
        <v>31668035</v>
      </c>
      <c r="E18" s="8">
        <v>13111630</v>
      </c>
      <c r="F18" s="8">
        <v>24273551</v>
      </c>
      <c r="G18" s="8">
        <v>15251707</v>
      </c>
      <c r="H18" s="8">
        <v>16668644</v>
      </c>
    </row>
    <row r="19" spans="2:8" ht="25.5">
      <c r="B19" s="5" t="s">
        <v>18</v>
      </c>
      <c r="C19" s="7">
        <v>9696593</v>
      </c>
      <c r="D19" s="8">
        <v>5272332</v>
      </c>
      <c r="E19" s="8">
        <v>23850683</v>
      </c>
      <c r="F19" s="8">
        <v>16132265</v>
      </c>
      <c r="G19" s="8">
        <v>13202865</v>
      </c>
      <c r="H19" s="8">
        <v>6450973</v>
      </c>
    </row>
    <row r="20" spans="2:8" ht="24" customHeight="1">
      <c r="B20" s="5" t="s">
        <v>11</v>
      </c>
      <c r="C20" s="7">
        <v>343563104</v>
      </c>
      <c r="D20" s="8">
        <v>349768473</v>
      </c>
      <c r="E20" s="8">
        <v>339152660</v>
      </c>
      <c r="F20" s="8">
        <v>366812626</v>
      </c>
      <c r="G20" s="8">
        <v>387360504</v>
      </c>
      <c r="H20" s="8">
        <v>412411138</v>
      </c>
    </row>
    <row r="21" spans="2:8" ht="24" customHeight="1">
      <c r="B21" s="5" t="s">
        <v>12</v>
      </c>
      <c r="C21" s="7">
        <v>150844025</v>
      </c>
      <c r="D21" s="8">
        <v>156407339</v>
      </c>
      <c r="E21" s="8">
        <v>159795314</v>
      </c>
      <c r="F21" s="8">
        <v>168563109</v>
      </c>
      <c r="G21" s="8">
        <v>143383292</v>
      </c>
      <c r="H21" s="8">
        <v>404571173</v>
      </c>
    </row>
    <row r="22" spans="2:8">
      <c r="B22" s="5" t="s">
        <v>13</v>
      </c>
      <c r="C22" s="7">
        <v>-23806514</v>
      </c>
      <c r="D22" s="8">
        <v>-7986203</v>
      </c>
      <c r="E22" s="8">
        <v>-9107260</v>
      </c>
      <c r="F22" s="8">
        <v>-4025759</v>
      </c>
      <c r="G22" s="8">
        <v>-20249187</v>
      </c>
      <c r="H22" s="8">
        <v>-10208195</v>
      </c>
    </row>
    <row r="23" spans="2:8">
      <c r="B23" s="13"/>
      <c r="C23" s="14"/>
      <c r="D23" s="15"/>
      <c r="E23" s="15"/>
      <c r="F23" s="15"/>
      <c r="G23" s="15"/>
      <c r="H23" s="15"/>
    </row>
    <row r="24" spans="2:8">
      <c r="B24" s="5" t="s">
        <v>19</v>
      </c>
      <c r="C24" s="7">
        <v>23780326</v>
      </c>
      <c r="D24" s="8">
        <v>13573738</v>
      </c>
      <c r="E24" s="8">
        <v>10173042</v>
      </c>
      <c r="F24" s="8">
        <v>10182973</v>
      </c>
      <c r="G24" s="8">
        <v>13131940</v>
      </c>
      <c r="H24" s="8">
        <v>12299779</v>
      </c>
    </row>
    <row r="25" spans="2:8" ht="25.5">
      <c r="B25" s="5" t="s">
        <v>20</v>
      </c>
      <c r="C25" s="7">
        <f>381571412-368108142-6588179</f>
        <v>6875091</v>
      </c>
      <c r="D25" s="8">
        <f>381778465-364254300-5208125</f>
        <v>12316040</v>
      </c>
      <c r="E25" s="8">
        <f>352461840-347214201-4181858</f>
        <v>1065781</v>
      </c>
      <c r="F25" s="8">
        <f>391256189-379672030-5426945</f>
        <v>6157214</v>
      </c>
      <c r="G25" s="8">
        <f>402793125-402292837-7617535</f>
        <v>-7117247</v>
      </c>
      <c r="H25" s="8">
        <v>2091584</v>
      </c>
    </row>
    <row r="26" spans="2:8">
      <c r="B26" s="13"/>
      <c r="C26" s="14"/>
      <c r="D26" s="15"/>
      <c r="E26" s="15"/>
      <c r="F26" s="15"/>
      <c r="G26" s="15"/>
      <c r="H26" s="15"/>
    </row>
    <row r="28" spans="2:8">
      <c r="B28" s="10" t="s">
        <v>21</v>
      </c>
      <c r="C28" s="11"/>
    </row>
    <row r="29" spans="2:8">
      <c r="B29" s="10" t="s">
        <v>14</v>
      </c>
      <c r="C29" s="11"/>
    </row>
    <row r="31" spans="2:8">
      <c r="D31" s="16"/>
    </row>
    <row r="32" spans="2:8">
      <c r="E32" s="16"/>
    </row>
    <row r="33" spans="3:8">
      <c r="C33" s="2"/>
      <c r="D33" s="16"/>
    </row>
    <row r="34" spans="3:8">
      <c r="C34" s="2"/>
    </row>
    <row r="35" spans="3:8">
      <c r="C35" s="17">
        <f>C25-C24</f>
        <v>-16905235</v>
      </c>
      <c r="D35" s="17">
        <f>D25-D24</f>
        <v>-1257698</v>
      </c>
      <c r="E35" s="17">
        <f>E25-E24</f>
        <v>-9107261</v>
      </c>
      <c r="F35" s="17">
        <f>F25-F24</f>
        <v>-4025759</v>
      </c>
      <c r="G35" s="18"/>
      <c r="H35" s="18"/>
    </row>
    <row r="36" spans="3:8">
      <c r="C36" s="2"/>
    </row>
    <row r="37" spans="3:8">
      <c r="C37" s="2"/>
    </row>
    <row r="38" spans="3:8">
      <c r="C38" s="2"/>
    </row>
    <row r="39" spans="3:8">
      <c r="C39" s="2"/>
    </row>
    <row r="42" spans="3:8">
      <c r="C42" s="2"/>
    </row>
  </sheetData>
  <mergeCells count="7">
    <mergeCell ref="B13:H13"/>
    <mergeCell ref="B6:H6"/>
    <mergeCell ref="B7:H7"/>
    <mergeCell ref="B8:H8"/>
    <mergeCell ref="B9:H9"/>
    <mergeCell ref="B10:H10"/>
    <mergeCell ref="B12:H12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Comparativo Fin.</vt:lpstr>
      <vt:lpstr>Comparativo Fin. (1)</vt:lpstr>
      <vt:lpstr>'Comparativo Fin.'!Área_de_impresión</vt:lpstr>
      <vt:lpstr>'Comparativo Fin. (1)'!Área_de_impresión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Millares Jurado Raquel</dc:creator>
  <cp:keywords/>
  <dc:description/>
  <cp:lastModifiedBy>Uriel de Jesús Ramos Pérez</cp:lastModifiedBy>
  <cp:revision/>
  <cp:lastPrinted>2023-09-20T18:53:15Z</cp:lastPrinted>
  <dcterms:created xsi:type="dcterms:W3CDTF">2016-07-04T21:43:15Z</dcterms:created>
  <dcterms:modified xsi:type="dcterms:W3CDTF">2024-04-18T23:19:48Z</dcterms:modified>
  <cp:category/>
  <cp:contentStatus/>
</cp:coreProperties>
</file>