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3/3. INFORMES/17. JUNTA DE GOBIERNO 2023/1. HOJAS DE TRABAJO/"/>
    </mc:Choice>
  </mc:AlternateContent>
  <xr:revisionPtr revIDLastSave="198" documentId="8_{3DDB9917-EE97-4D40-9AC1-0B779D314622}" xr6:coauthVersionLast="47" xr6:coauthVersionMax="47" xr10:uidLastSave="{363F5873-E38B-4146-9C16-AE1F3C533AA4}"/>
  <bookViews>
    <workbookView xWindow="-120" yWindow="-120" windowWidth="29040" windowHeight="15840" tabRatio="551" xr2:uid="{00000000-000D-0000-FFFF-FFFF00000000}"/>
  </bookViews>
  <sheets>
    <sheet name="5.19.A" sheetId="15" r:id="rId1"/>
  </sheets>
  <definedNames>
    <definedName name="_xlnm.Print_Area" localSheetId="0">'5.19.A'!$A$1:$K$64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5" l="1"/>
  <c r="D49" i="15" l="1"/>
  <c r="F49" i="15"/>
  <c r="I49" i="15"/>
  <c r="J40" i="15"/>
  <c r="G30" i="15"/>
  <c r="G49" i="15" s="1"/>
  <c r="D40" i="15"/>
  <c r="E40" i="15"/>
  <c r="F40" i="15"/>
  <c r="G40" i="15"/>
  <c r="H40" i="15"/>
  <c r="I40" i="15"/>
  <c r="K40" i="15"/>
  <c r="C40" i="15"/>
  <c r="D30" i="15"/>
  <c r="E30" i="15"/>
  <c r="F30" i="15"/>
  <c r="H30" i="15"/>
  <c r="H49" i="15" s="1"/>
  <c r="I30" i="15"/>
  <c r="K30" i="15"/>
  <c r="C30" i="15"/>
  <c r="D20" i="15"/>
  <c r="E20" i="15"/>
  <c r="F20" i="15"/>
  <c r="G20" i="15"/>
  <c r="H20" i="15"/>
  <c r="I20" i="15"/>
  <c r="J20" i="15"/>
  <c r="J49" i="15" s="1"/>
  <c r="K20" i="15"/>
  <c r="C20" i="15"/>
  <c r="K49" i="15" l="1"/>
  <c r="I59" i="15" s="1"/>
  <c r="E49" i="15"/>
  <c r="C49" i="15"/>
  <c r="D58" i="15" s="1"/>
</calcChain>
</file>

<file path=xl/sharedStrings.xml><?xml version="1.0" encoding="utf-8"?>
<sst xmlns="http://schemas.openxmlformats.org/spreadsheetml/2006/main" count="106" uniqueCount="106">
  <si>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</si>
  <si>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</si>
  <si>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</si>
  <si>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</si>
  <si>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</si>
  <si>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</si>
  <si>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</si>
  <si>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</si>
  <si>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</si>
  <si>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</si>
  <si>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</si>
  <si>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</si>
  <si>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</si>
  <si>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</si>
  <si>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</si>
  <si>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</si>
  <si>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</si>
  <si>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</si>
  <si>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</si>
  <si>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</si>
  <si>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</si>
  <si>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</si>
  <si>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</si>
  <si>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</si>
  <si>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</si>
  <si>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</si>
  <si>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</si>
  <si>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</si>
  <si>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</si>
  <si>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</si>
  <si>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</si>
  <si>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</si>
  <si>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</si>
  <si>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</si>
  <si>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</si>
  <si>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</si>
  <si>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</si>
  <si>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</si>
  <si>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</si>
  <si>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</si>
  <si>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</si>
  <si>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</si>
  <si>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</si>
  <si>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</si>
  <si>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</si>
  <si>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</si>
  <si>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</si>
  <si>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</si>
  <si>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</si>
  <si>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</si>
  <si>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</si>
  <si>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</si>
  <si>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</si>
  <si>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</si>
  <si>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</si>
  <si>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</si>
  <si>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</si>
  <si>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</si>
  <si>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</si>
  <si>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</si>
  <si>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</si>
  <si>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</si>
  <si>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</si>
  <si>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</si>
  <si>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</si>
  <si>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</si>
  <si>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</si>
  <si>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</si>
  <si>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</si>
  <si>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</si>
  <si>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</si>
  <si>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</si>
  <si>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</si>
  <si>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</si>
  <si>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</si>
  <si>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</si>
  <si>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</si>
  <si>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</si>
  <si>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</si>
  <si>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</si>
  <si>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</si>
  <si>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</si>
  <si>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</si>
  <si>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</si>
  <si>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</si>
  <si>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</si>
  <si>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</si>
  <si>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</si>
  <si>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</si>
  <si>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</si>
  <si>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FUENTE: CLASIFICADOR POR OBJETO DEL GASTO PARA LA ADMINISTRACION PUBLICA FEDERAL, PUBLICADO EN EL D.O.F. EL 13 DE OCTUBRE, 23 DE NOVIEMBRE,  26 DE DICIEMBRE DE 2000 Y 7 DE NOVIEMBRE DE 2001.</t>
  </si>
  <si>
    <t>SERVICIOS DE COMUNICACIÓN SOCIAL</t>
  </si>
  <si>
    <t xml:space="preserve">SERVICIOS COMERCIAL, BANCARIO, FINANCIERO, SUBCONTRATACION DE SERVICIOS CON TERCEROS Y GASTOS INHERENTES </t>
  </si>
  <si>
    <t>UNIDAD DE NORMATIVIDAD DE ADQUISICIONES, OBRAS PUBLICAS, SERVICIOS Y PATRIMONIO FEDERAL</t>
  </si>
  <si>
    <t>AD-1</t>
  </si>
  <si>
    <t>SUBSECRETARIA DE ATENCIÓN CIUDADANA Y NORMATIVIDAD</t>
  </si>
  <si>
    <t>Noviembre de 2001</t>
  </si>
  <si>
    <t>SECRETARIA DE LA FUNCION PUBLICA</t>
  </si>
  <si>
    <t>(PESOS)</t>
  </si>
  <si>
    <t>CALCULO Y DETERMINACIÓN DEL PORCENTAJE DEL 30% A QUE SE REFIERE EL ARTÍCULO  42 DE  LA LAASSP</t>
  </si>
  <si>
    <t>ANEXO AD-7A</t>
  </si>
  <si>
    <r>
      <t xml:space="preserve"> - PORCENTAJE DE CONTRATACIONES FORMALIZADAS CONFORME AL ARTICULO 42 LAASSP 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</si>
  <si>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</si>
  <si>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DEPENDENCIA O ENTIDAD: EL COLEGIO DE LA FRONTERA SUR</t>
  </si>
  <si>
    <t>OTROS SERVICIOS GENERALES</t>
  </si>
  <si>
    <t>PERIODO: ENERO  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</si>
</sst>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N$&quot;* #,##0.00_);_(&quot;N$&quot;* \(#,##0.00\);_(&quot;N$&quot;* &quot;-&quot;??_);_(@_)"/>
    <numFmt numFmtId="165" formatCode="mmmm\-yy"/>
  </numFmts>
  <fonts count="17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sz val="12"/>
      <name val="Montserrat"/>
    </font>
    <font>
      <sz val="8"/>
      <name val="Montserrat"/>
    </font>
    <font>
      <b/>
      <sz val="4"/>
      <name val="Montserrat"/>
    </font>
    <font>
      <sz val="4"/>
      <name val="Montserrat"/>
    </font>
    <font>
      <b/>
      <u val="singleAccounting"/>
      <sz val="14"/>
      <name val="Montserrat"/>
    </font>
    <font>
      <b/>
      <u/>
      <sz val="14"/>
      <name val="Montserrat"/>
    </font>
    <font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justify" vertical="top" wrapText="1"/>
    </xf>
    <xf numFmtId="0" fontId="4" fillId="0" borderId="0" xfId="2" applyFont="1" applyAlignment="1">
      <alignment vertical="center"/>
    </xf>
    <xf numFmtId="0" fontId="2" fillId="0" borderId="1" xfId="2" applyFont="1" applyBorder="1"/>
    <xf numFmtId="0" fontId="5" fillId="0" borderId="0" xfId="2" applyFont="1" applyAlignment="1">
      <alignment horizontal="centerContinuous"/>
    </xf>
    <xf numFmtId="0" fontId="2" fillId="0" borderId="2" xfId="2" applyFont="1" applyBorder="1"/>
    <xf numFmtId="0" fontId="4" fillId="0" borderId="0" xfId="2" applyFont="1" applyAlignment="1">
      <alignment horizontal="centerContinuous"/>
    </xf>
    <xf numFmtId="0" fontId="2" fillId="0" borderId="3" xfId="2" applyFont="1" applyBorder="1"/>
    <xf numFmtId="0" fontId="5" fillId="0" borderId="4" xfId="2" applyFont="1" applyBorder="1" applyAlignment="1">
      <alignment horizontal="center"/>
    </xf>
    <xf numFmtId="0" fontId="6" fillId="0" borderId="12" xfId="2" applyFont="1" applyBorder="1" applyAlignment="1">
      <alignment horizontal="center" vertical="top"/>
    </xf>
    <xf numFmtId="0" fontId="5" fillId="0" borderId="5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2" fillId="0" borderId="6" xfId="2" applyFont="1" applyBorder="1" applyAlignment="1">
      <alignment horizontal="centerContinuous"/>
    </xf>
    <xf numFmtId="0" fontId="2" fillId="0" borderId="8" xfId="2" applyFont="1" applyBorder="1"/>
    <xf numFmtId="0" fontId="5" fillId="0" borderId="7" xfId="2" applyFont="1" applyBorder="1" applyAlignment="1">
      <alignment horizontal="center"/>
    </xf>
    <xf numFmtId="0" fontId="6" fillId="0" borderId="11" xfId="2" applyFont="1" applyBorder="1" applyAlignment="1">
      <alignment horizontal="center" vertical="top"/>
    </xf>
    <xf numFmtId="0" fontId="5" fillId="0" borderId="8" xfId="2" applyFont="1" applyBorder="1" applyAlignment="1">
      <alignment horizontal="centerContinuous"/>
    </xf>
    <xf numFmtId="0" fontId="2" fillId="0" borderId="7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9" xfId="2" applyFont="1" applyBorder="1"/>
    <xf numFmtId="0" fontId="2" fillId="0" borderId="10" xfId="2" applyFont="1" applyBorder="1"/>
    <xf numFmtId="0" fontId="5" fillId="0" borderId="8" xfId="2" applyFont="1" applyBorder="1"/>
    <xf numFmtId="0" fontId="2" fillId="0" borderId="7" xfId="2" applyFont="1" applyBorder="1"/>
    <xf numFmtId="0" fontId="2" fillId="0" borderId="8" xfId="2" applyFont="1" applyBorder="1" applyAlignment="1">
      <alignment horizontal="centerContinuous"/>
    </xf>
    <xf numFmtId="0" fontId="2" fillId="0" borderId="11" xfId="2" applyFont="1" applyBorder="1"/>
    <xf numFmtId="0" fontId="6" fillId="0" borderId="0" xfId="2" applyFont="1" applyAlignment="1">
      <alignment horizontal="centerContinuous"/>
    </xf>
    <xf numFmtId="0" fontId="6" fillId="0" borderId="12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/>
    </xf>
    <xf numFmtId="0" fontId="6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5" fillId="2" borderId="12" xfId="2" applyFont="1" applyFill="1" applyBorder="1"/>
    <xf numFmtId="0" fontId="5" fillId="2" borderId="0" xfId="2" applyFont="1" applyFill="1"/>
    <xf numFmtId="0" fontId="2" fillId="0" borderId="14" xfId="2" applyFont="1" applyBorder="1" applyAlignment="1">
      <alignment horizontal="left"/>
    </xf>
    <xf numFmtId="164" fontId="8" fillId="0" borderId="0" xfId="1" applyFont="1"/>
    <xf numFmtId="0" fontId="8" fillId="0" borderId="0" xfId="2" applyFont="1"/>
    <xf numFmtId="0" fontId="2" fillId="0" borderId="14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wrapText="1"/>
    </xf>
    <xf numFmtId="164" fontId="8" fillId="0" borderId="0" xfId="1" applyFont="1" applyAlignment="1">
      <alignment wrapText="1"/>
    </xf>
    <xf numFmtId="0" fontId="8" fillId="0" borderId="0" xfId="2" applyFont="1" applyAlignment="1">
      <alignment wrapText="1"/>
    </xf>
    <xf numFmtId="0" fontId="5" fillId="0" borderId="11" xfId="2" applyFont="1" applyBorder="1" applyAlignment="1">
      <alignment horizontal="left"/>
    </xf>
    <xf numFmtId="164" fontId="5" fillId="0" borderId="0" xfId="1" applyFont="1" applyBorder="1"/>
    <xf numFmtId="0" fontId="2" fillId="0" borderId="11" xfId="2" applyFont="1" applyBorder="1" applyAlignment="1">
      <alignment horizontal="left"/>
    </xf>
    <xf numFmtId="0" fontId="2" fillId="0" borderId="15" xfId="2" applyFont="1" applyBorder="1" applyAlignment="1">
      <alignment horizontal="left"/>
    </xf>
    <xf numFmtId="0" fontId="2" fillId="0" borderId="13" xfId="2" applyFont="1" applyBorder="1"/>
    <xf numFmtId="164" fontId="2" fillId="0" borderId="0" xfId="1" applyFont="1"/>
    <xf numFmtId="10" fontId="2" fillId="0" borderId="0" xfId="1" applyNumberFormat="1" applyFont="1"/>
    <xf numFmtId="0" fontId="9" fillId="0" borderId="0" xfId="2" applyFont="1"/>
    <xf numFmtId="164" fontId="9" fillId="0" borderId="0" xfId="1" applyFont="1"/>
    <xf numFmtId="164" fontId="6" fillId="0" borderId="0" xfId="1" applyFont="1"/>
    <xf numFmtId="0" fontId="10" fillId="0" borderId="0" xfId="2" applyFont="1"/>
    <xf numFmtId="164" fontId="10" fillId="0" borderId="0" xfId="1" applyFont="1"/>
    <xf numFmtId="164" fontId="3" fillId="4" borderId="0" xfId="1" applyFont="1" applyFill="1"/>
    <xf numFmtId="2" fontId="11" fillId="4" borderId="0" xfId="1" applyNumberFormat="1" applyFont="1" applyFill="1"/>
    <xf numFmtId="164" fontId="3" fillId="4" borderId="0" xfId="1" applyFont="1" applyFill="1" applyAlignment="1"/>
    <xf numFmtId="164" fontId="3" fillId="4" borderId="0" xfId="1" applyFont="1" applyFill="1" applyBorder="1"/>
    <xf numFmtId="164" fontId="13" fillId="4" borderId="0" xfId="1" applyFont="1" applyFill="1" applyBorder="1"/>
    <xf numFmtId="164" fontId="14" fillId="4" borderId="0" xfId="1" applyFont="1" applyFill="1"/>
    <xf numFmtId="164" fontId="3" fillId="4" borderId="0" xfId="1" applyFont="1" applyFill="1" applyAlignment="1">
      <alignment horizontal="right"/>
    </xf>
    <xf numFmtId="164" fontId="13" fillId="4" borderId="0" xfId="1" applyFont="1" applyFill="1"/>
    <xf numFmtId="16" fontId="8" fillId="0" borderId="0" xfId="2" applyNumberFormat="1" applyFont="1"/>
    <xf numFmtId="165" fontId="15" fillId="0" borderId="1" xfId="2" applyNumberFormat="1" applyFont="1" applyBorder="1" applyAlignment="1">
      <alignment horizontal="left"/>
    </xf>
    <xf numFmtId="164" fontId="2" fillId="0" borderId="1" xfId="1" applyFont="1" applyBorder="1"/>
    <xf numFmtId="164" fontId="3" fillId="0" borderId="1" xfId="1" applyFont="1" applyBorder="1"/>
    <xf numFmtId="164" fontId="13" fillId="0" borderId="1" xfId="1" applyFont="1" applyBorder="1"/>
    <xf numFmtId="16" fontId="2" fillId="0" borderId="0" xfId="2" applyNumberFormat="1" applyFont="1"/>
    <xf numFmtId="49" fontId="15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164" fontId="16" fillId="0" borderId="0" xfId="1" applyFont="1" applyAlignment="1">
      <alignment horizontal="left"/>
    </xf>
    <xf numFmtId="164" fontId="15" fillId="0" borderId="0" xfId="1" applyFont="1" applyAlignment="1">
      <alignment horizontal="left"/>
    </xf>
    <xf numFmtId="16" fontId="6" fillId="0" borderId="0" xfId="2" applyNumberFormat="1" applyFont="1"/>
    <xf numFmtId="164" fontId="5" fillId="0" borderId="0" xfId="1" applyFont="1"/>
    <xf numFmtId="0" fontId="2" fillId="0" borderId="8" xfId="2" applyFont="1" applyBorder="1" applyAlignment="1">
      <alignment horizontal="left"/>
    </xf>
    <xf numFmtId="0" fontId="5" fillId="3" borderId="13" xfId="2" applyFont="1" applyFill="1" applyBorder="1" applyAlignment="1">
      <alignment horizontal="center"/>
    </xf>
    <xf numFmtId="0" fontId="2" fillId="0" borderId="18" xfId="2" applyFont="1" applyBorder="1"/>
    <xf numFmtId="0" fontId="2" fillId="0" borderId="18" xfId="2" applyFont="1" applyBorder="1" applyAlignment="1">
      <alignment wrapText="1"/>
    </xf>
    <xf numFmtId="0" fontId="2" fillId="0" borderId="18" xfId="2" applyFont="1" applyBorder="1" applyAlignment="1">
      <alignment horizontal="left" vertical="top" wrapText="1"/>
    </xf>
    <xf numFmtId="0" fontId="2" fillId="0" borderId="19" xfId="2" applyFont="1" applyBorder="1"/>
    <xf numFmtId="0" fontId="2" fillId="0" borderId="20" xfId="2" applyFont="1" applyBorder="1"/>
    <xf numFmtId="0" fontId="2" fillId="0" borderId="16" xfId="2" applyFont="1" applyBorder="1"/>
    <xf numFmtId="0" fontId="5" fillId="3" borderId="9" xfId="2" applyFont="1" applyFill="1" applyBorder="1" applyAlignment="1">
      <alignment horizontal="center"/>
    </xf>
    <xf numFmtId="0" fontId="2" fillId="0" borderId="21" xfId="2" applyFont="1" applyBorder="1"/>
    <xf numFmtId="0" fontId="5" fillId="0" borderId="6" xfId="2" applyFont="1" applyBorder="1" applyAlignment="1">
      <alignment horizontal="center"/>
    </xf>
    <xf numFmtId="0" fontId="4" fillId="0" borderId="11" xfId="2" applyFont="1" applyBorder="1" applyAlignment="1">
      <alignment horizontal="center" vertical="top"/>
    </xf>
    <xf numFmtId="0" fontId="4" fillId="0" borderId="11" xfId="2" applyFont="1" applyBorder="1" applyAlignment="1">
      <alignment horizontal="center"/>
    </xf>
    <xf numFmtId="164" fontId="5" fillId="2" borderId="17" xfId="2" applyNumberFormat="1" applyFont="1" applyFill="1" applyBorder="1"/>
    <xf numFmtId="164" fontId="8" fillId="0" borderId="17" xfId="1" applyFont="1" applyFill="1" applyBorder="1"/>
    <xf numFmtId="164" fontId="8" fillId="0" borderId="17" xfId="1" applyFont="1" applyBorder="1"/>
    <xf numFmtId="164" fontId="2" fillId="0" borderId="17" xfId="1" applyFont="1" applyBorder="1"/>
    <xf numFmtId="164" fontId="8" fillId="0" borderId="17" xfId="1" applyFont="1" applyBorder="1" applyAlignment="1">
      <alignment wrapText="1"/>
    </xf>
    <xf numFmtId="164" fontId="8" fillId="0" borderId="17" xfId="1" applyFont="1" applyFill="1" applyBorder="1" applyAlignment="1">
      <alignment wrapText="1"/>
    </xf>
    <xf numFmtId="164" fontId="5" fillId="0" borderId="17" xfId="1" applyFont="1" applyBorder="1"/>
    <xf numFmtId="2" fontId="8" fillId="0" borderId="0" xfId="2" applyNumberFormat="1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723340</xdr:colOff>
      <xdr:row>59</xdr:row>
      <xdr:rowOff>34177</xdr:rowOff>
    </xdr:from>
    <xdr:to>
      <xdr:col>3</xdr:col>
      <xdr:colOff>999565</xdr:colOff>
      <xdr:row>59</xdr:row>
      <xdr:rowOff>34177</xdr:rowOff>
    </xdr:to>
    <xdr:sp macro="" textlink="">
      <xdr:nvSpPr>
        <xdr:cNvPr id="11266" name="Line 1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6718487" y="11015942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0"/>
  <sheetViews>
    <sheetView showGridLines="0" tabSelected="1" zoomScale="85" workbookViewId="0">
      <pane xSplit="2" ySplit="19" topLeftCell="C47" activePane="bottomRight" state="frozen"/>
      <selection pane="topRight" activeCell="C1" sqref="C1"/>
      <selection pane="bottomLeft" activeCell="A19" sqref="A19"/>
      <selection pane="bottomRight" activeCell="E43" sqref="E43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3" width="20.42578125" style="1" customWidth="1"/>
    <col min="4" max="4" width="18.5703125" style="1" customWidth="1"/>
    <col min="5" max="5" width="18.28515625" style="1" customWidth="1"/>
    <col min="6" max="6" width="16.5703125" style="1" customWidth="1"/>
    <col min="7" max="7" width="17.42578125" style="1" customWidth="1"/>
    <col min="8" max="8" width="18.140625" style="1" customWidth="1"/>
    <col min="9" max="9" width="13.140625" style="1" customWidth="1"/>
    <col min="10" max="10" width="18.85546875" style="1" customWidth="1"/>
    <col min="11" max="11" width="20.85546875" style="1" customWidth="1"/>
    <col min="12" max="16384" width="11.42578125" style="1"/>
  </cols>
  <sheetData>
    <row r="1" spans="1:11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18.600000000000001" customHeight="1" x14ac:dyDescent="0.4">
      <c r="A3" s="100" t="s">
        <v>97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s="4" customFormat="1" ht="15.6" customHeight="1" x14ac:dyDescent="0.35">
      <c r="A4" s="101" t="s">
        <v>95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5" customFormat="1" ht="18.600000000000001" customHeight="1" x14ac:dyDescent="0.25">
      <c r="A5" s="103" t="s">
        <v>93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18.75" x14ac:dyDescent="0.35">
      <c r="A6" s="6"/>
      <c r="C6" s="7"/>
      <c r="D6" s="3"/>
      <c r="E6" s="3"/>
      <c r="F6" s="3"/>
      <c r="G6" s="3"/>
      <c r="H6" s="3"/>
      <c r="I6" s="3"/>
      <c r="J6" s="3"/>
      <c r="K6" s="3"/>
    </row>
    <row r="7" spans="1:11" ht="15.75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5.75" thickTop="1" x14ac:dyDescent="0.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4" customFormat="1" ht="18.75" x14ac:dyDescent="0.35">
      <c r="A9" s="11" t="s">
        <v>99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4" customFormat="1" ht="18.75" x14ac:dyDescent="0.35">
      <c r="A10" s="11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3">
      <c r="A11" s="4" t="s">
        <v>103</v>
      </c>
      <c r="B11" s="4"/>
      <c r="J11" s="4" t="s">
        <v>105</v>
      </c>
    </row>
    <row r="12" spans="1:11" ht="15.75" thickBot="1" x14ac:dyDescent="0.35"/>
    <row r="13" spans="1:11" ht="15.75" thickBot="1" x14ac:dyDescent="0.35">
      <c r="A13" s="12"/>
      <c r="B13" s="13" t="s">
        <v>0</v>
      </c>
      <c r="C13" s="14" t="s">
        <v>1</v>
      </c>
      <c r="D13" s="15" t="s">
        <v>2</v>
      </c>
      <c r="E13" s="16"/>
      <c r="F13" s="17"/>
      <c r="G13" s="17"/>
      <c r="H13" s="17"/>
      <c r="I13" s="17"/>
      <c r="J13" s="17"/>
      <c r="K13" s="16"/>
    </row>
    <row r="14" spans="1:11" x14ac:dyDescent="0.3">
      <c r="A14" s="18"/>
      <c r="B14" s="19"/>
      <c r="C14" s="20" t="s">
        <v>3</v>
      </c>
      <c r="D14" s="9"/>
      <c r="E14" s="21"/>
      <c r="F14" s="22"/>
      <c r="G14" s="23"/>
      <c r="H14" s="23"/>
      <c r="I14" s="23"/>
      <c r="J14" s="22"/>
      <c r="K14" s="22"/>
    </row>
    <row r="15" spans="1:11" ht="15.75" thickBot="1" x14ac:dyDescent="0.35">
      <c r="A15" s="24"/>
      <c r="B15" s="25"/>
      <c r="C15" s="20" t="s">
        <v>4</v>
      </c>
      <c r="D15" s="23"/>
      <c r="E15" s="26" t="s">
        <v>49</v>
      </c>
      <c r="F15" s="27"/>
      <c r="G15" s="28"/>
      <c r="H15" s="4" t="s">
        <v>53</v>
      </c>
      <c r="J15" s="27"/>
      <c r="K15" s="27"/>
    </row>
    <row r="16" spans="1:11" s="5" customFormat="1" ht="25.5" x14ac:dyDescent="0.3">
      <c r="A16" s="18"/>
      <c r="B16" s="29"/>
      <c r="C16" s="30" t="s">
        <v>5</v>
      </c>
      <c r="D16" s="20" t="s">
        <v>6</v>
      </c>
      <c r="E16" s="14" t="s">
        <v>7</v>
      </c>
      <c r="F16" s="31" t="s">
        <v>50</v>
      </c>
      <c r="G16" s="14" t="s">
        <v>8</v>
      </c>
      <c r="H16" s="14" t="s">
        <v>9</v>
      </c>
      <c r="I16" s="14" t="s">
        <v>10</v>
      </c>
      <c r="J16" s="14" t="s">
        <v>87</v>
      </c>
      <c r="K16" s="20" t="s">
        <v>11</v>
      </c>
    </row>
    <row r="17" spans="1:16" s="5" customFormat="1" ht="12.75" x14ac:dyDescent="0.25">
      <c r="A17" s="32" t="s">
        <v>12</v>
      </c>
      <c r="B17" s="32" t="s">
        <v>13</v>
      </c>
      <c r="C17" s="30" t="s">
        <v>14</v>
      </c>
      <c r="D17" s="20" t="s">
        <v>58</v>
      </c>
      <c r="E17" s="20" t="s">
        <v>15</v>
      </c>
      <c r="F17" s="20" t="s">
        <v>51</v>
      </c>
      <c r="G17" s="33" t="s">
        <v>16</v>
      </c>
      <c r="H17" s="20" t="s">
        <v>17</v>
      </c>
      <c r="I17" s="20" t="s">
        <v>18</v>
      </c>
      <c r="J17" s="20"/>
      <c r="K17" s="20" t="s">
        <v>19</v>
      </c>
    </row>
    <row r="18" spans="1:16" s="5" customFormat="1" x14ac:dyDescent="0.3">
      <c r="A18" s="34"/>
      <c r="B18" s="34"/>
      <c r="C18" s="30" t="s">
        <v>20</v>
      </c>
      <c r="D18" s="20" t="s">
        <v>48</v>
      </c>
      <c r="E18" s="1"/>
      <c r="F18" s="20" t="s">
        <v>52</v>
      </c>
      <c r="G18" s="35"/>
      <c r="H18" s="20" t="s">
        <v>54</v>
      </c>
      <c r="I18" s="20" t="s">
        <v>55</v>
      </c>
      <c r="J18" s="20" t="s">
        <v>85</v>
      </c>
      <c r="K18" s="20" t="s">
        <v>86</v>
      </c>
    </row>
    <row r="19" spans="1:16" s="3" customFormat="1" ht="19.5" thickBot="1" x14ac:dyDescent="0.4">
      <c r="A19" s="36"/>
      <c r="B19" s="37"/>
      <c r="C19" s="90" t="s">
        <v>21</v>
      </c>
      <c r="D19" s="37" t="s">
        <v>22</v>
      </c>
      <c r="E19" s="37" t="s">
        <v>23</v>
      </c>
      <c r="F19" s="91" t="s">
        <v>24</v>
      </c>
      <c r="G19" s="91" t="s">
        <v>25</v>
      </c>
      <c r="H19" s="91" t="s">
        <v>26</v>
      </c>
      <c r="I19" s="91" t="s">
        <v>27</v>
      </c>
      <c r="J19" s="91" t="s">
        <v>28</v>
      </c>
      <c r="K19" s="91" t="s">
        <v>29</v>
      </c>
    </row>
    <row r="20" spans="1:16" s="39" customFormat="1" ht="15.75" thickBot="1" x14ac:dyDescent="0.35">
      <c r="A20" s="38"/>
      <c r="B20" s="80" t="s">
        <v>30</v>
      </c>
      <c r="C20" s="92">
        <f>SUM(C21:C29)</f>
        <v>7660519</v>
      </c>
      <c r="D20" s="92">
        <f t="shared" ref="D20:K20" si="0">SUM(D21:D29)</f>
        <v>0</v>
      </c>
      <c r="E20" s="92">
        <f t="shared" si="0"/>
        <v>2383382.88</v>
      </c>
      <c r="F20" s="92">
        <f t="shared" si="0"/>
        <v>0</v>
      </c>
      <c r="G20" s="92">
        <f t="shared" si="0"/>
        <v>0</v>
      </c>
      <c r="H20" s="92">
        <f t="shared" si="0"/>
        <v>0</v>
      </c>
      <c r="I20" s="92">
        <f t="shared" si="0"/>
        <v>0</v>
      </c>
      <c r="J20" s="92">
        <f t="shared" si="0"/>
        <v>195364.43</v>
      </c>
      <c r="K20" s="92">
        <f t="shared" si="0"/>
        <v>367296.52</v>
      </c>
    </row>
    <row r="21" spans="1:16" s="42" customFormat="1" x14ac:dyDescent="0.3">
      <c r="A21" s="40">
        <v>2100</v>
      </c>
      <c r="B21" s="81" t="s">
        <v>59</v>
      </c>
      <c r="C21" s="93">
        <v>1870091</v>
      </c>
      <c r="D21" s="94">
        <v>0</v>
      </c>
      <c r="E21" s="94">
        <v>855361.32000000007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41"/>
    </row>
    <row r="22" spans="1:16" s="42" customFormat="1" x14ac:dyDescent="0.3">
      <c r="A22" s="40">
        <v>2200</v>
      </c>
      <c r="B22" s="81" t="s">
        <v>60</v>
      </c>
      <c r="C22" s="93">
        <v>1128141</v>
      </c>
      <c r="D22" s="94">
        <v>0</v>
      </c>
      <c r="E22" s="94">
        <v>83474.58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41"/>
    </row>
    <row r="23" spans="1:16" s="42" customFormat="1" x14ac:dyDescent="0.3">
      <c r="A23" s="40">
        <v>2300</v>
      </c>
      <c r="B23" s="81" t="s">
        <v>61</v>
      </c>
      <c r="C23" s="93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41"/>
    </row>
    <row r="24" spans="1:16" s="42" customFormat="1" x14ac:dyDescent="0.3">
      <c r="A24" s="40">
        <v>2400</v>
      </c>
      <c r="B24" s="81" t="s">
        <v>31</v>
      </c>
      <c r="C24" s="93">
        <v>674402</v>
      </c>
      <c r="D24" s="94">
        <v>0</v>
      </c>
      <c r="E24" s="95">
        <v>377854.29000000004</v>
      </c>
      <c r="F24" s="94">
        <v>0</v>
      </c>
      <c r="G24" s="94">
        <v>0</v>
      </c>
      <c r="H24" s="94">
        <v>0</v>
      </c>
      <c r="I24" s="94">
        <v>0</v>
      </c>
      <c r="J24" s="94">
        <v>71978</v>
      </c>
      <c r="K24" s="94">
        <v>0</v>
      </c>
      <c r="L24" s="41"/>
      <c r="P24" s="1"/>
    </row>
    <row r="25" spans="1:16" s="42" customFormat="1" ht="30" x14ac:dyDescent="0.3">
      <c r="A25" s="43">
        <v>2500</v>
      </c>
      <c r="B25" s="82" t="s">
        <v>62</v>
      </c>
      <c r="C25" s="93">
        <v>1447773</v>
      </c>
      <c r="D25" s="94">
        <v>0</v>
      </c>
      <c r="E25" s="96">
        <v>837567.52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41"/>
    </row>
    <row r="26" spans="1:16" s="46" customFormat="1" x14ac:dyDescent="0.3">
      <c r="A26" s="44">
        <v>2600</v>
      </c>
      <c r="B26" s="82" t="s">
        <v>32</v>
      </c>
      <c r="C26" s="97">
        <v>984990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4">
        <v>0</v>
      </c>
      <c r="K26" s="96">
        <v>350819.07</v>
      </c>
      <c r="L26" s="45"/>
    </row>
    <row r="27" spans="1:16" s="46" customFormat="1" ht="30" x14ac:dyDescent="0.3">
      <c r="A27" s="43">
        <v>2700</v>
      </c>
      <c r="B27" s="82" t="s">
        <v>63</v>
      </c>
      <c r="C27" s="97">
        <v>230779</v>
      </c>
      <c r="D27" s="96">
        <v>0</v>
      </c>
      <c r="E27" s="96">
        <v>2200</v>
      </c>
      <c r="F27" s="96">
        <v>0</v>
      </c>
      <c r="G27" s="96">
        <v>0</v>
      </c>
      <c r="H27" s="96">
        <v>0</v>
      </c>
      <c r="I27" s="96">
        <v>0</v>
      </c>
      <c r="J27" s="94">
        <v>0</v>
      </c>
      <c r="K27" s="96">
        <v>16477.45</v>
      </c>
      <c r="L27" s="45"/>
    </row>
    <row r="28" spans="1:16" s="46" customFormat="1" ht="30" x14ac:dyDescent="0.3">
      <c r="A28" s="43">
        <v>2800</v>
      </c>
      <c r="B28" s="82" t="s">
        <v>64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4">
        <v>0</v>
      </c>
      <c r="K28" s="96">
        <v>0</v>
      </c>
      <c r="L28" s="45"/>
    </row>
    <row r="29" spans="1:16" s="46" customFormat="1" ht="16.149999999999999" customHeight="1" thickBot="1" x14ac:dyDescent="0.35">
      <c r="A29" s="44">
        <v>2900</v>
      </c>
      <c r="B29" s="82" t="s">
        <v>33</v>
      </c>
      <c r="C29" s="96">
        <v>1324343</v>
      </c>
      <c r="D29" s="97">
        <v>0</v>
      </c>
      <c r="E29" s="96">
        <v>226925.16999999998</v>
      </c>
      <c r="F29" s="96">
        <v>0</v>
      </c>
      <c r="G29" s="96">
        <v>0</v>
      </c>
      <c r="H29" s="96">
        <v>0</v>
      </c>
      <c r="I29" s="96">
        <v>0</v>
      </c>
      <c r="J29" s="94">
        <v>123386.43</v>
      </c>
      <c r="K29" s="96">
        <v>0</v>
      </c>
      <c r="L29" s="45"/>
    </row>
    <row r="30" spans="1:16" s="4" customFormat="1" ht="15.75" thickBot="1" x14ac:dyDescent="0.35">
      <c r="A30" s="47"/>
      <c r="B30" s="80" t="s">
        <v>75</v>
      </c>
      <c r="C30" s="98">
        <f>SUM(C31:C39)</f>
        <v>43839011.810000002</v>
      </c>
      <c r="D30" s="98">
        <f t="shared" ref="D30:K30" si="1">SUM(D31:D39)</f>
        <v>0</v>
      </c>
      <c r="E30" s="98">
        <f t="shared" si="1"/>
        <v>4224258.5600000005</v>
      </c>
      <c r="F30" s="98">
        <f t="shared" si="1"/>
        <v>0</v>
      </c>
      <c r="G30" s="98">
        <f>SUM(G31:G39)</f>
        <v>3329673.37</v>
      </c>
      <c r="H30" s="98">
        <f t="shared" si="1"/>
        <v>195974.77</v>
      </c>
      <c r="I30" s="98">
        <f t="shared" si="1"/>
        <v>0</v>
      </c>
      <c r="J30" s="98">
        <f t="shared" si="1"/>
        <v>4755484.99</v>
      </c>
      <c r="K30" s="98">
        <f t="shared" si="1"/>
        <v>13271513.810000001</v>
      </c>
      <c r="L30" s="48"/>
    </row>
    <row r="31" spans="1:16" s="42" customFormat="1" x14ac:dyDescent="0.3">
      <c r="A31" s="40">
        <v>3100</v>
      </c>
      <c r="B31" s="82" t="s">
        <v>34</v>
      </c>
      <c r="C31" s="96">
        <v>13954336</v>
      </c>
      <c r="D31" s="94">
        <v>0</v>
      </c>
      <c r="E31" s="94">
        <v>790089.02</v>
      </c>
      <c r="F31" s="94">
        <v>0</v>
      </c>
      <c r="G31" s="94">
        <v>2151837.92</v>
      </c>
      <c r="H31" s="94">
        <v>0</v>
      </c>
      <c r="I31" s="94">
        <v>0</v>
      </c>
      <c r="J31" s="94">
        <v>0</v>
      </c>
      <c r="K31" s="94">
        <v>1874766.5999999999</v>
      </c>
      <c r="L31" s="41"/>
    </row>
    <row r="32" spans="1:16" s="46" customFormat="1" ht="15" customHeight="1" x14ac:dyDescent="0.3">
      <c r="A32" s="44" t="s">
        <v>76</v>
      </c>
      <c r="B32" s="82" t="s">
        <v>35</v>
      </c>
      <c r="C32" s="96">
        <v>2373194</v>
      </c>
      <c r="D32" s="96">
        <v>0</v>
      </c>
      <c r="E32" s="96">
        <v>33494.68</v>
      </c>
      <c r="F32" s="96">
        <v>0</v>
      </c>
      <c r="G32" s="96">
        <v>110977.2</v>
      </c>
      <c r="H32" s="96">
        <v>0</v>
      </c>
      <c r="I32" s="96">
        <v>0</v>
      </c>
      <c r="J32" s="94">
        <v>0</v>
      </c>
      <c r="K32" s="96">
        <v>0</v>
      </c>
      <c r="L32" s="45"/>
    </row>
    <row r="33" spans="1:12" s="46" customFormat="1" ht="27" customHeight="1" x14ac:dyDescent="0.3">
      <c r="A33" s="43">
        <v>3300</v>
      </c>
      <c r="B33" s="82" t="s">
        <v>65</v>
      </c>
      <c r="C33" s="96">
        <v>10578035</v>
      </c>
      <c r="D33" s="96">
        <v>0</v>
      </c>
      <c r="E33" s="96">
        <v>1450347.37</v>
      </c>
      <c r="F33" s="96">
        <v>0</v>
      </c>
      <c r="G33" s="96">
        <v>880058.19</v>
      </c>
      <c r="H33" s="96">
        <v>0</v>
      </c>
      <c r="I33" s="96">
        <v>0</v>
      </c>
      <c r="J33" s="94">
        <v>4270229.58</v>
      </c>
      <c r="K33" s="96">
        <v>5105277.74</v>
      </c>
      <c r="L33" s="45"/>
    </row>
    <row r="34" spans="1:12" s="46" customFormat="1" ht="29.45" customHeight="1" x14ac:dyDescent="0.25">
      <c r="A34" s="43" t="s">
        <v>77</v>
      </c>
      <c r="B34" s="83" t="s">
        <v>92</v>
      </c>
      <c r="C34" s="96">
        <v>5880348</v>
      </c>
      <c r="D34" s="96">
        <v>0</v>
      </c>
      <c r="E34" s="96">
        <v>166563.51</v>
      </c>
      <c r="F34" s="96">
        <v>0</v>
      </c>
      <c r="G34" s="96">
        <v>186800.06</v>
      </c>
      <c r="H34" s="96">
        <v>195974.77</v>
      </c>
      <c r="I34" s="96">
        <v>0</v>
      </c>
      <c r="J34" s="94">
        <v>0</v>
      </c>
      <c r="K34" s="96">
        <v>0</v>
      </c>
      <c r="L34" s="45"/>
    </row>
    <row r="35" spans="1:12" s="42" customFormat="1" ht="14.45" customHeight="1" x14ac:dyDescent="0.3">
      <c r="A35" s="40" t="s">
        <v>78</v>
      </c>
      <c r="B35" s="81" t="s">
        <v>66</v>
      </c>
      <c r="C35" s="94">
        <v>8475475</v>
      </c>
      <c r="D35" s="94">
        <v>0</v>
      </c>
      <c r="E35" s="94">
        <v>1427858.54</v>
      </c>
      <c r="F35" s="94">
        <v>0</v>
      </c>
      <c r="G35" s="94">
        <v>0</v>
      </c>
      <c r="H35" s="94">
        <v>0</v>
      </c>
      <c r="I35" s="94">
        <v>0</v>
      </c>
      <c r="J35" s="94">
        <v>485255.41</v>
      </c>
      <c r="K35" s="94">
        <v>5659532.0800000001</v>
      </c>
      <c r="L35" s="41"/>
    </row>
    <row r="36" spans="1:12" s="42" customFormat="1" ht="14.45" customHeight="1" thickBot="1" x14ac:dyDescent="0.35">
      <c r="A36" s="40">
        <v>3600</v>
      </c>
      <c r="B36" s="84" t="s">
        <v>67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41"/>
    </row>
    <row r="37" spans="1:12" s="42" customFormat="1" ht="15" customHeight="1" x14ac:dyDescent="0.3">
      <c r="A37" s="49">
        <v>3700</v>
      </c>
      <c r="B37" s="85" t="s">
        <v>91</v>
      </c>
      <c r="C37" s="94">
        <v>2129478</v>
      </c>
      <c r="D37" s="94">
        <v>0</v>
      </c>
      <c r="E37" s="94">
        <v>66277.06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631937.3899999999</v>
      </c>
      <c r="L37" s="41"/>
    </row>
    <row r="38" spans="1:12" s="42" customFormat="1" ht="16.149999999999999" customHeight="1" thickBot="1" x14ac:dyDescent="0.35">
      <c r="A38" s="50" t="s">
        <v>79</v>
      </c>
      <c r="B38" s="18" t="s">
        <v>68</v>
      </c>
      <c r="C38" s="94">
        <v>233233</v>
      </c>
      <c r="D38" s="94">
        <v>0</v>
      </c>
      <c r="E38" s="94">
        <v>26494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41"/>
    </row>
    <row r="39" spans="1:12" s="42" customFormat="1" ht="16.149999999999999" customHeight="1" x14ac:dyDescent="0.3">
      <c r="A39" s="79">
        <v>3900</v>
      </c>
      <c r="B39" s="86" t="s">
        <v>104</v>
      </c>
      <c r="C39" s="94">
        <v>214912.81</v>
      </c>
      <c r="D39" s="94">
        <v>0</v>
      </c>
      <c r="E39" s="94">
        <v>263134.38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41"/>
    </row>
    <row r="40" spans="1:12" s="4" customFormat="1" ht="15.75" thickBot="1" x14ac:dyDescent="0.35">
      <c r="A40" s="47"/>
      <c r="B40" s="87" t="s">
        <v>80</v>
      </c>
      <c r="C40" s="98">
        <f>SUM(C41:C47)</f>
        <v>0</v>
      </c>
      <c r="D40" s="98">
        <f t="shared" ref="D40:K40" si="2">SUM(D41:D47)</f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>SUM(J41:J47)</f>
        <v>0</v>
      </c>
      <c r="K40" s="98">
        <f t="shared" si="2"/>
        <v>0</v>
      </c>
      <c r="L40" s="48"/>
    </row>
    <row r="41" spans="1:12" s="42" customFormat="1" ht="15" customHeight="1" x14ac:dyDescent="0.3">
      <c r="A41" s="40" t="s">
        <v>83</v>
      </c>
      <c r="B41" s="81" t="s">
        <v>36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41"/>
    </row>
    <row r="42" spans="1:12" s="46" customFormat="1" ht="28.15" customHeight="1" x14ac:dyDescent="0.3">
      <c r="A42" s="43">
        <v>5200</v>
      </c>
      <c r="B42" s="82" t="s">
        <v>69</v>
      </c>
      <c r="C42" s="96">
        <v>0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45"/>
    </row>
    <row r="43" spans="1:12" s="42" customFormat="1" ht="15" customHeight="1" x14ac:dyDescent="0.3">
      <c r="A43" s="40">
        <v>5300</v>
      </c>
      <c r="B43" s="81" t="s">
        <v>37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41"/>
    </row>
    <row r="44" spans="1:12" s="42" customFormat="1" ht="15" customHeight="1" x14ac:dyDescent="0.3">
      <c r="A44" s="40">
        <v>5400</v>
      </c>
      <c r="B44" s="81" t="s">
        <v>38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41"/>
    </row>
    <row r="45" spans="1:12" s="42" customFormat="1" ht="14.45" customHeight="1" x14ac:dyDescent="0.3">
      <c r="A45" s="40">
        <v>5500</v>
      </c>
      <c r="B45" s="81" t="s">
        <v>39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41"/>
    </row>
    <row r="46" spans="1:12" s="42" customFormat="1" ht="16.899999999999999" customHeight="1" x14ac:dyDescent="0.3">
      <c r="A46" s="40">
        <v>5600</v>
      </c>
      <c r="B46" s="81" t="s">
        <v>40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41"/>
    </row>
    <row r="47" spans="1:12" s="42" customFormat="1" ht="14.45" customHeight="1" thickBot="1" x14ac:dyDescent="0.35">
      <c r="A47" s="40">
        <v>5800</v>
      </c>
      <c r="B47" s="88" t="s">
        <v>41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41"/>
    </row>
    <row r="48" spans="1:12" s="42" customFormat="1" ht="14.45" customHeight="1" thickBot="1" x14ac:dyDescent="0.35">
      <c r="A48" s="49" t="s">
        <v>84</v>
      </c>
      <c r="B48" s="1" t="s">
        <v>70</v>
      </c>
      <c r="C48" s="94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41"/>
    </row>
    <row r="49" spans="1:35" ht="15.75" thickBot="1" x14ac:dyDescent="0.35">
      <c r="A49" s="51"/>
      <c r="B49" s="89" t="s">
        <v>42</v>
      </c>
      <c r="C49" s="95">
        <f>C20+C30+C40</f>
        <v>51499530.810000002</v>
      </c>
      <c r="D49" s="95">
        <f t="shared" ref="D49:K49" si="3">D20+D30+D40</f>
        <v>0</v>
      </c>
      <c r="E49" s="95">
        <f t="shared" si="3"/>
        <v>6607641.4400000004</v>
      </c>
      <c r="F49" s="95">
        <f t="shared" si="3"/>
        <v>0</v>
      </c>
      <c r="G49" s="95">
        <f t="shared" si="3"/>
        <v>3329673.37</v>
      </c>
      <c r="H49" s="95">
        <f t="shared" si="3"/>
        <v>195974.77</v>
      </c>
      <c r="I49" s="95">
        <f t="shared" si="3"/>
        <v>0</v>
      </c>
      <c r="J49" s="95">
        <f t="shared" si="3"/>
        <v>4950849.42</v>
      </c>
      <c r="K49" s="95">
        <f t="shared" si="3"/>
        <v>13638810.33</v>
      </c>
      <c r="L49" s="52"/>
    </row>
    <row r="50" spans="1:35" x14ac:dyDescent="0.3">
      <c r="A50" s="5"/>
      <c r="B50" s="5"/>
      <c r="C50" s="52"/>
      <c r="D50" s="53"/>
      <c r="E50" s="52"/>
      <c r="F50" s="53"/>
      <c r="G50" s="52"/>
      <c r="H50" s="52"/>
      <c r="I50" s="53"/>
      <c r="J50" s="52"/>
      <c r="K50" s="53"/>
      <c r="L50" s="52"/>
      <c r="P50" s="1" t="s">
        <v>100</v>
      </c>
    </row>
    <row r="51" spans="1:35" s="5" customFormat="1" ht="12.75" x14ac:dyDescent="0.25">
      <c r="A51" s="54" t="s">
        <v>72</v>
      </c>
      <c r="B51" s="54"/>
      <c r="C51" s="55" t="s">
        <v>74</v>
      </c>
      <c r="D51" s="55"/>
      <c r="E51" s="55"/>
      <c r="F51" s="55"/>
      <c r="G51" s="55"/>
      <c r="H51" s="55" t="s">
        <v>43</v>
      </c>
      <c r="I51" s="55"/>
      <c r="J51" s="55"/>
      <c r="K51" s="56"/>
      <c r="L51" s="56"/>
    </row>
    <row r="52" spans="1:35" s="5" customFormat="1" ht="12.75" x14ac:dyDescent="0.25">
      <c r="A52" s="54" t="s">
        <v>71</v>
      </c>
      <c r="B52" s="54"/>
      <c r="C52" s="55" t="s">
        <v>89</v>
      </c>
      <c r="D52" s="55"/>
      <c r="E52" s="55"/>
      <c r="F52" s="55"/>
      <c r="G52" s="55"/>
      <c r="H52" s="55" t="s">
        <v>44</v>
      </c>
      <c r="I52" s="55"/>
      <c r="J52" s="55"/>
      <c r="K52" s="56"/>
      <c r="L52" s="56"/>
    </row>
    <row r="53" spans="1:35" s="5" customFormat="1" ht="12.75" x14ac:dyDescent="0.25">
      <c r="A53" s="54" t="s">
        <v>88</v>
      </c>
      <c r="B53" s="54"/>
      <c r="C53" s="55" t="s">
        <v>81</v>
      </c>
      <c r="D53" s="55"/>
      <c r="E53" s="55"/>
      <c r="F53" s="55"/>
      <c r="G53" s="55"/>
      <c r="H53" s="55"/>
      <c r="I53" s="55"/>
      <c r="J53" s="55"/>
      <c r="K53" s="56"/>
      <c r="L53" s="56"/>
    </row>
    <row r="54" spans="1:35" s="5" customFormat="1" ht="12.75" x14ac:dyDescent="0.25">
      <c r="A54" s="54"/>
      <c r="B54" s="54"/>
      <c r="C54" s="55" t="s">
        <v>82</v>
      </c>
      <c r="D54" s="55"/>
      <c r="E54" s="55"/>
      <c r="F54" s="55"/>
      <c r="G54" s="55"/>
      <c r="H54" s="55"/>
      <c r="I54" s="55"/>
      <c r="J54" s="55"/>
      <c r="K54" s="56"/>
      <c r="L54" s="56"/>
    </row>
    <row r="55" spans="1:35" s="42" customFormat="1" ht="10.5" customHeight="1" x14ac:dyDescent="0.25">
      <c r="A55" s="57" t="s">
        <v>56</v>
      </c>
      <c r="B55" s="57"/>
      <c r="C55" s="58"/>
      <c r="D55" s="58"/>
      <c r="E55" s="58"/>
      <c r="F55" s="58"/>
      <c r="G55" s="58"/>
      <c r="H55" s="58"/>
      <c r="I55" s="58"/>
      <c r="J55" s="58"/>
      <c r="K55" s="41"/>
      <c r="L55" s="41"/>
    </row>
    <row r="56" spans="1:35" s="42" customFormat="1" ht="12.75" x14ac:dyDescent="0.25">
      <c r="A56" s="57" t="s">
        <v>57</v>
      </c>
      <c r="B56" s="57"/>
      <c r="C56" s="58"/>
      <c r="D56" s="58"/>
      <c r="E56" s="58"/>
      <c r="F56" s="58"/>
      <c r="G56" s="58"/>
      <c r="H56" s="58"/>
      <c r="I56" s="58"/>
      <c r="J56" s="58"/>
      <c r="K56" s="41"/>
      <c r="L56" s="41"/>
    </row>
    <row r="57" spans="1:35" s="42" customFormat="1" ht="12.75" x14ac:dyDescent="0.25">
      <c r="A57" s="57"/>
      <c r="B57" s="57"/>
      <c r="C57" s="58"/>
      <c r="D57" s="58"/>
      <c r="E57" s="58"/>
      <c r="F57" s="58"/>
      <c r="G57" s="58"/>
      <c r="H57" s="58"/>
      <c r="I57" s="58"/>
      <c r="J57" s="58"/>
      <c r="K57" s="41"/>
      <c r="L57" s="41"/>
    </row>
    <row r="58" spans="1:35" s="42" customFormat="1" ht="24" x14ac:dyDescent="0.55000000000000004">
      <c r="A58" s="42" t="s">
        <v>101</v>
      </c>
      <c r="C58" s="59" t="s">
        <v>45</v>
      </c>
      <c r="D58" s="60">
        <f>(((E49+F49)/C49)*100)</f>
        <v>12.830488620135061</v>
      </c>
      <c r="E58" s="41"/>
      <c r="F58" s="41" t="s">
        <v>46</v>
      </c>
      <c r="G58" s="41"/>
      <c r="H58" s="41"/>
      <c r="I58" s="41"/>
      <c r="J58" s="41"/>
      <c r="K58" s="41"/>
      <c r="L58" s="41"/>
      <c r="M58" s="99"/>
    </row>
    <row r="59" spans="1:35" s="42" customFormat="1" ht="24" x14ac:dyDescent="0.55000000000000004">
      <c r="A59" s="5"/>
      <c r="C59" s="61" t="s">
        <v>47</v>
      </c>
      <c r="D59" s="62"/>
      <c r="E59" s="41"/>
      <c r="F59" s="59" t="s">
        <v>102</v>
      </c>
      <c r="G59" s="63"/>
      <c r="H59" s="64"/>
      <c r="I59" s="60">
        <f>(((D49+G49+H49+I49+J49+K49)/C49)*100)</f>
        <v>42.94273664665257</v>
      </c>
      <c r="J59" s="41"/>
      <c r="K59" s="41"/>
      <c r="L59" s="41"/>
    </row>
    <row r="60" spans="1:35" s="42" customFormat="1" ht="21.75" x14ac:dyDescent="0.4">
      <c r="A60" s="5" t="s">
        <v>94</v>
      </c>
      <c r="C60" s="41"/>
      <c r="D60" s="41"/>
      <c r="E60" s="41"/>
      <c r="F60" s="65" t="s">
        <v>73</v>
      </c>
      <c r="G60" s="66"/>
      <c r="H60" s="59"/>
      <c r="I60" s="66"/>
      <c r="J60" s="41"/>
      <c r="K60" s="41"/>
      <c r="L60" s="41"/>
      <c r="AI60" s="67"/>
    </row>
    <row r="61" spans="1:35" ht="22.5" thickBot="1" x14ac:dyDescent="0.45">
      <c r="A61" s="68" t="s">
        <v>96</v>
      </c>
      <c r="B61" s="8"/>
      <c r="C61" s="69"/>
      <c r="D61" s="69"/>
      <c r="E61" s="69"/>
      <c r="F61" s="70"/>
      <c r="G61" s="71"/>
      <c r="H61" s="71"/>
      <c r="I61" s="71"/>
      <c r="J61" s="69"/>
      <c r="K61" s="69"/>
      <c r="L61" s="52"/>
      <c r="AI61" s="72"/>
    </row>
    <row r="62" spans="1:35" s="74" customFormat="1" ht="14.25" thickTop="1" x14ac:dyDescent="0.25">
      <c r="A62" s="73"/>
      <c r="C62" s="75"/>
      <c r="D62" s="75"/>
      <c r="E62" s="75"/>
      <c r="F62" s="76"/>
      <c r="G62" s="75"/>
      <c r="H62" s="75"/>
      <c r="I62" s="75"/>
      <c r="J62" s="75"/>
      <c r="K62" s="75"/>
      <c r="L62" s="75"/>
    </row>
    <row r="63" spans="1:35" s="5" customFormat="1" ht="12.75" x14ac:dyDescent="0.25">
      <c r="A63" s="5" t="s">
        <v>90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AI63" s="77"/>
    </row>
    <row r="64" spans="1:35" x14ac:dyDescent="0.3">
      <c r="C64" s="52"/>
      <c r="D64" s="52"/>
      <c r="E64" s="52"/>
      <c r="F64" s="78"/>
      <c r="G64" s="52"/>
      <c r="H64" s="52"/>
      <c r="I64" s="52"/>
      <c r="J64" s="52"/>
      <c r="K64" s="52"/>
      <c r="L64" s="52"/>
      <c r="AI64" s="72"/>
    </row>
    <row r="65" spans="3:35" x14ac:dyDescent="0.3">
      <c r="C65" s="52"/>
      <c r="D65" s="52"/>
      <c r="E65" s="52"/>
      <c r="F65" s="78"/>
      <c r="G65" s="52"/>
      <c r="H65" s="52"/>
      <c r="I65" s="52"/>
      <c r="J65" s="52"/>
      <c r="K65" s="52"/>
      <c r="L65" s="52"/>
      <c r="AI65" s="72"/>
    </row>
    <row r="66" spans="3:35" x14ac:dyDescent="0.3">
      <c r="C66" s="52"/>
      <c r="D66" s="52"/>
      <c r="E66" s="52"/>
      <c r="F66" s="78"/>
      <c r="G66" s="52"/>
      <c r="H66" s="52"/>
      <c r="I66" s="52"/>
      <c r="J66" s="52"/>
      <c r="K66" s="52"/>
      <c r="L66" s="52"/>
      <c r="AI66" s="72"/>
    </row>
    <row r="67" spans="3:35" x14ac:dyDescent="0.3">
      <c r="C67" s="52"/>
      <c r="D67" s="52"/>
      <c r="E67" s="52"/>
      <c r="F67" s="78"/>
      <c r="G67" s="52"/>
      <c r="H67" s="52"/>
      <c r="I67" s="52"/>
      <c r="J67" s="52"/>
      <c r="K67" s="52"/>
      <c r="L67" s="52"/>
      <c r="AI67" s="72"/>
    </row>
    <row r="68" spans="3:35" x14ac:dyDescent="0.3">
      <c r="C68" s="52"/>
      <c r="D68" s="52"/>
      <c r="E68" s="52"/>
      <c r="F68" s="78"/>
      <c r="G68" s="52"/>
      <c r="H68" s="52"/>
      <c r="I68" s="52"/>
      <c r="J68" s="52"/>
      <c r="K68" s="52"/>
      <c r="L68" s="52"/>
      <c r="AI68" s="72"/>
    </row>
    <row r="69" spans="3:35" x14ac:dyDescent="0.3">
      <c r="C69" s="52"/>
      <c r="D69" s="52"/>
      <c r="E69" s="52"/>
      <c r="F69" s="78"/>
      <c r="G69" s="52"/>
      <c r="H69" s="52"/>
      <c r="I69" s="52"/>
      <c r="J69" s="52"/>
      <c r="K69" s="52"/>
      <c r="L69" s="52"/>
      <c r="AI69" s="72"/>
    </row>
    <row r="70" spans="3:35" x14ac:dyDescent="0.3"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3:35" x14ac:dyDescent="0.3"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3:35" x14ac:dyDescent="0.3"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3:35" x14ac:dyDescent="0.3"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3:35" x14ac:dyDescent="0.3">
      <c r="C74" s="52"/>
      <c r="D74" s="52"/>
      <c r="E74" s="52"/>
      <c r="F74" s="52"/>
      <c r="G74" s="52"/>
      <c r="H74" s="52"/>
      <c r="I74" s="52"/>
      <c r="J74" s="52"/>
      <c r="K74" s="52"/>
      <c r="L74" s="52"/>
    </row>
    <row r="75" spans="3:35" x14ac:dyDescent="0.3"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3:35" x14ac:dyDescent="0.3"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3:35" x14ac:dyDescent="0.3"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3:35" x14ac:dyDescent="0.3"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3:35" x14ac:dyDescent="0.3"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3:35" x14ac:dyDescent="0.3">
      <c r="C80" s="52"/>
      <c r="D80" s="52"/>
      <c r="E80" s="52"/>
      <c r="F80" s="52"/>
      <c r="G80" s="52"/>
      <c r="H80" s="52"/>
      <c r="I80" s="52"/>
      <c r="J80" s="52"/>
      <c r="K80" s="52"/>
      <c r="L80" s="52"/>
    </row>
  </sheetData>
  <mergeCells count="4">
    <mergeCell ref="A3:K3"/>
    <mergeCell ref="A4:K4"/>
    <mergeCell ref="A5:K5"/>
    <mergeCell ref="A1:K1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60" orientation="landscape" r:id="rId1"/>
  <headerFooter alignWithMargins="0">
    <oddHeader>&amp;CANEXO 5.18.a ADQUISICIONES ART 42 LAASSP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5.19.A</vt:lpstr>
      <vt:lpstr>'5.19.A'!Área_de_impresión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2016-03-16T21:11:13Z</cp:lastPrinted>
  <dcterms:created xsi:type="dcterms:W3CDTF">1998-08-27T18:28:36Z</dcterms:created>
  <dcterms:modified xsi:type="dcterms:W3CDTF">2023-09-19T16:08:33Z</dcterms:modified>
</cp:coreProperties>
</file>