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jcordero_ecosur_mx/Documents/EJERCICIO 2023/3. INFORMES/15. JUNTA DE GOBIERNO 2022/2. DOCS. ENVIADOS/"/>
    </mc:Choice>
  </mc:AlternateContent>
  <xr:revisionPtr revIDLastSave="151" documentId="8_{3DDB9917-EE97-4D40-9AC1-0B779D314622}" xr6:coauthVersionLast="47" xr6:coauthVersionMax="47" xr10:uidLastSave="{7EE9A8A4-AAD8-42A4-A54B-58140AC03353}"/>
  <bookViews>
    <workbookView xWindow="-120" yWindow="-120" windowWidth="29040" windowHeight="15840" tabRatio="551" xr2:uid="{00000000-000D-0000-FFFF-FFFF00000000}"/>
  </bookViews>
  <sheets>
    <sheet name="5.19.A" sheetId="15" r:id="rId1"/>
  </sheets>
  <definedNames>
    <definedName name="_xlnm.Print_Area" localSheetId="0">'5.19.A'!$A$1:$K$64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5" l="1"/>
  <c r="E49" i="15"/>
  <c r="F49" i="15"/>
  <c r="G49" i="15"/>
  <c r="H49" i="15"/>
  <c r="I49" i="15"/>
  <c r="J49" i="15"/>
  <c r="K49" i="15"/>
  <c r="C49" i="15"/>
  <c r="J40" i="15"/>
  <c r="G30" i="15"/>
  <c r="D40" i="15"/>
  <c r="E40" i="15"/>
  <c r="F40" i="15"/>
  <c r="G40" i="15"/>
  <c r="H40" i="15"/>
  <c r="I40" i="15"/>
  <c r="K40" i="15"/>
  <c r="C40" i="15"/>
  <c r="D30" i="15"/>
  <c r="E30" i="15"/>
  <c r="F30" i="15"/>
  <c r="H30" i="15"/>
  <c r="I30" i="15"/>
  <c r="J30" i="15"/>
  <c r="K30" i="15"/>
  <c r="C30" i="15"/>
  <c r="D20" i="15"/>
  <c r="E20" i="15"/>
  <c r="F20" i="15"/>
  <c r="G20" i="15"/>
  <c r="H20" i="15"/>
  <c r="I20" i="15"/>
  <c r="J20" i="15"/>
  <c r="K20" i="15"/>
  <c r="C20" i="15"/>
  <c r="D58" i="15" l="1"/>
  <c r="I59" i="15"/>
</calcChain>
</file>

<file path=xl/sharedStrings.xml><?xml version="1.0" encoding="utf-8"?>
<sst xmlns="http://schemas.openxmlformats.org/spreadsheetml/2006/main" count="106" uniqueCount="106">
  <si>
    <t>CONCEPTO</t>
  </si>
  <si>
    <t xml:space="preserve">PRESUPUESTO </t>
  </si>
  <si>
    <t>CONTRATACIONES FORMALIZADAS (CONTRATOS FIRMADOS)</t>
  </si>
  <si>
    <t xml:space="preserve">ANUAL </t>
  </si>
  <si>
    <t>AUTORIZADO</t>
  </si>
  <si>
    <t>(INCLUYENDO</t>
  </si>
  <si>
    <t xml:space="preserve">CONFORME AL </t>
  </si>
  <si>
    <t xml:space="preserve">ADJUDICACION </t>
  </si>
  <si>
    <t>PATENTE</t>
  </si>
  <si>
    <t xml:space="preserve">COSTOS </t>
  </si>
  <si>
    <t xml:space="preserve">MARCA </t>
  </si>
  <si>
    <t xml:space="preserve">LICITACION </t>
  </si>
  <si>
    <t>CLAVE</t>
  </si>
  <si>
    <t xml:space="preserve">DESCRIPCION </t>
  </si>
  <si>
    <t>MODIFICACIONES</t>
  </si>
  <si>
    <t>DIRECTA</t>
  </si>
  <si>
    <t>I</t>
  </si>
  <si>
    <t>ADICIONALES</t>
  </si>
  <si>
    <t>DETERMINADA</t>
  </si>
  <si>
    <t>PUBLICA</t>
  </si>
  <si>
    <t>EN SU CASO)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</si>
  <si>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</si>
  <si>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</si>
  <si>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</si>
  <si>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</si>
  <si>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</si>
  <si>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</si>
  <si>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</si>
  <si>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</si>
  <si>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</si>
  <si>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CAPITULO 2000 - MATERIALES Y SUMINISTROS</t>
  </si>
  <si>
    <t>MATERIALES Y ARTICULOS DE CONSTRUCCION</t>
  </si>
  <si>
    <t>COMBUSTIBLES, LUBRICANTES Y ADITIVOS</t>
  </si>
  <si>
    <t>MERCANCIAS DIVERSAS</t>
  </si>
  <si>
    <t>SERVICIOS BASICOS</t>
  </si>
  <si>
    <t>SERVICIOS DE ARRENDAMIENTO</t>
  </si>
  <si>
    <t>MOBILIARIO Y EQUIPO DE ADMINISTRACION</t>
  </si>
  <si>
    <t>VEHICULOS Y EQUIPO DE TRANSPORTE</t>
  </si>
  <si>
    <t>EQUIPO E INSTRUMENTAL MEDICO Y DE LABORATORIO</t>
  </si>
  <si>
    <t>HERRAMIENTAS Y REFACCIONES</t>
  </si>
  <si>
    <t>ANIMALES DE TRABAJO Y REPRODUCCION</t>
  </si>
  <si>
    <t>MAQUINARIA Y EQUIPO DE DEFENSA Y SEGURIDAD PUBLICA</t>
  </si>
  <si>
    <t>TOTAL</t>
  </si>
  <si>
    <t>NOTA: PODRAN CONSIDERARSE O EXCLUIRSE OTRAS PARTIDAS,</t>
  </si>
  <si>
    <t xml:space="preserve">            DE EXISTIR PARTICULARIDADES QUE ASI LO  JUSTIFIQUEN.</t>
  </si>
  <si>
    <t>C + D   X 100%</t>
  </si>
  <si>
    <t>EL PORCENTAJE RESTANTE ESTARA INTEGRADO POR:</t>
  </si>
  <si>
    <t xml:space="preserve">    A</t>
  </si>
  <si>
    <t>ART. 1 LAASSP</t>
  </si>
  <si>
    <t xml:space="preserve">        ARTICULO 42 - LAASSP</t>
  </si>
  <si>
    <t xml:space="preserve">INVITACION CUANDO </t>
  </si>
  <si>
    <t>MENOS A TRES</t>
  </si>
  <si>
    <t>PERSONAS</t>
  </si>
  <si>
    <t xml:space="preserve">     ARTICULO 41 - LAASSP</t>
  </si>
  <si>
    <t>III</t>
  </si>
  <si>
    <t>VIII</t>
  </si>
  <si>
    <t xml:space="preserve"> - LOS INCREMENTOS EN LAS CANTIDADES CONFORME AL ARTICULO 52 DE LA LAASSP, SE INCLUIRAN EN LA COLUMNA QUE CORRESPONDA AL CONTRATO ORIGINAL QUE SE HAYA MODIFICADO</t>
  </si>
  <si>
    <t xml:space="preserve"> - LAS CONTRATACIONES QUE SE REALICEN POR LA RESCISION DE CONTRATOS (ART. 41-VI-LAASSP), SE ADICIONARA EN LA COLUMNA H Y SE RESTARA DE LO QUE CORRESPONDA AL CONTRATO RESCINDIDO</t>
  </si>
  <si>
    <t>TERCER PARRAFO</t>
  </si>
  <si>
    <t>MATERIALES Y UTILES DE ADMINISTRACION Y DE ENSEÑANZA</t>
  </si>
  <si>
    <t>PRODUCTOS ALIMENTICIOS</t>
  </si>
  <si>
    <t>HERRAMIENTAS, REFACCIONES Y ACCESORIOS</t>
  </si>
  <si>
    <t>MATERIAS PRIMAS DE PRODUCCION, PRODUCTOS QUIMICOS, FARMACEUTICOS Y DE LABORATORIO</t>
  </si>
  <si>
    <t>VESTUARIO, BLANCOS, PRENDAS DE PROTECCION PERSONAL Y ARTICULOS DEPORTIVOS</t>
  </si>
  <si>
    <t>MATERIALES, SUMINISTROS Y PRENDAS DE PROTECCION PARA SEGURIDAD PUBLICA Y NACIONAL</t>
  </si>
  <si>
    <t>SERVICIOS DE ASESORIA, CONSULTORIA, INFORMATICOS, ESTUDIOS E INVESTIGACIONES</t>
  </si>
  <si>
    <t xml:space="preserve">SERVICIOS DE MANTENIMIENTO Y CONSERVACION </t>
  </si>
  <si>
    <t>SERVICIOS DE IMPRESIÓN, PUBLICACION, DIFUSION E INFORMACION</t>
  </si>
  <si>
    <t>SERVICIOS OFICIALES</t>
  </si>
  <si>
    <t>MAQUINARIA Y EQUIPO AGROPECUARIO, INDUSTRIAL, DE COMUNICACIONES Y DE USO INFORMATICO</t>
  </si>
  <si>
    <t>OTROS BIENES E INMUEBLES</t>
  </si>
  <si>
    <t xml:space="preserve">(2)  EXCEPTO LAS PARTIDAS 3201 Y 3202 </t>
  </si>
  <si>
    <t xml:space="preserve">(1)  EXCEPTO LOS CONCEPTOS  3900 Y 5700 </t>
  </si>
  <si>
    <t>A</t>
  </si>
  <si>
    <t>(4)  EXCEPTO LA PARTIDA 3504</t>
  </si>
  <si>
    <t>CAPITULO 3000 - SERVICIOS GENERALES (1)</t>
  </si>
  <si>
    <t>3200 (2)</t>
  </si>
  <si>
    <t>3400 (3)</t>
  </si>
  <si>
    <t>3500 (4)</t>
  </si>
  <si>
    <t>3800(5)</t>
  </si>
  <si>
    <t>CAPITULO 5000 - BIENES MUEBLES E INMUEBLES (1)</t>
  </si>
  <si>
    <t>(6)  EXCEPTO LA PARTIDA 5105</t>
  </si>
  <si>
    <t>(7)  EXCEPTO LAS PARTIDAS 5903, 5904 Y 5905</t>
  </si>
  <si>
    <t>5100(6)</t>
  </si>
  <si>
    <t>5900(7)</t>
  </si>
  <si>
    <t>IX A XVIII)</t>
  </si>
  <si>
    <t>(ARTS. 27 Y 28)</t>
  </si>
  <si>
    <t>(OTROS II, IV A VII Y</t>
  </si>
  <si>
    <t xml:space="preserve">(3)  EXCEPTO LAS PARTIDAS  3403, 3405 A 3407, 3409, 3410  Y 3412 </t>
  </si>
  <si>
    <t xml:space="preserve">(5)  EXCEPTO LAS PARTIDAS  3814 A 3820  Y 3826  </t>
  </si>
  <si>
    <t>FUENTE: CLASIFICADOR POR OBJETO DEL GASTO PARA LA ADMINISTRACION PUBLICA FEDERAL, PUBLICADO EN EL D.O.F. EL 13 DE OCTUBRE, 23 DE NOVIEMBRE,  26 DE DICIEMBRE DE 2000 Y 7 DE NOVIEMBRE DE 2001.</t>
  </si>
  <si>
    <t>SERVICIOS DE COMUNICACIÓN SOCIAL</t>
  </si>
  <si>
    <t xml:space="preserve">SERVICIOS COMERCIAL, BANCARIO, FINANCIERO, SUBCONTRATACION DE SERVICIOS CON TERCEROS Y GASTOS INHERENTES </t>
  </si>
  <si>
    <t>UNIDAD DE NORMATIVIDAD DE ADQUISICIONES, OBRAS PUBLICAS, SERVICIOS Y PATRIMONIO FEDERAL</t>
  </si>
  <si>
    <t>AD-1</t>
  </si>
  <si>
    <t>SUBSECRETARIA DE ATENCIÓN CIUDADANA Y NORMATIVIDAD</t>
  </si>
  <si>
    <t>Noviembre de 2001</t>
  </si>
  <si>
    <t>SECRETARIA DE LA FUNCION PUBLICA</t>
  </si>
  <si>
    <t>(PESOS)</t>
  </si>
  <si>
    <t>CALCULO Y DETERMINACIÓN DEL PORCENTAJE DEL 30% A QUE SE REFIERE EL ARTÍCULO  42 DE  LA LAASSP</t>
  </si>
  <si>
    <t>ANEXO AD-7A</t>
  </si>
  <si>
    <r>
      <t xml:space="preserve"> - PORCENTAJE DE CONTRATACIONES FORMALIZADAS CONFORME AL ARTICULO 42 LAASSP  </t>
    </r>
    <r>
      <rPr>
        <b/>
        <sz val="8"/>
        <rFont val="Montserrat"/>
      </rPr>
      <t>=</t>
    </r>
    <r>
      <rPr>
        <sz val="8"/>
        <rFont val="Montserrat"/>
      </rPr>
      <t xml:space="preserve">   </t>
    </r>
  </si>
  <si>
    <r>
      <t xml:space="preserve">                      </t>
    </r>
    <r>
      <rPr>
        <b/>
        <u/>
        <sz val="14"/>
        <rFont val="Montserrat"/>
      </rPr>
      <t xml:space="preserve"> B +E +F +G +H +I</t>
    </r>
    <r>
      <rPr>
        <b/>
        <sz val="14"/>
        <rFont val="Montserrat"/>
      </rPr>
      <t xml:space="preserve">     X  100%</t>
    </r>
  </si>
  <si>
    <t>PERIODO: ENERO DICIEMBRE 2022</t>
  </si>
  <si>
    <t>DEPENDENCIA O ENTIDAD: EL COLEGIO DE LA FRONTERA SUR</t>
  </si>
  <si>
    <t>OTROS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</si>
</sst>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N$&quot;* #,##0.00_);_(&quot;N$&quot;* \(#,##0.00\);_(&quot;N$&quot;* &quot;-&quot;??_);_(@_)"/>
    <numFmt numFmtId="165" formatCode="mmmm\-yy"/>
  </numFmts>
  <fonts count="17" x14ac:knownFonts="1">
    <font>
      <sz val="10"/>
      <name val="Arial"/>
    </font>
    <font>
      <sz val="10"/>
      <name val="Arial"/>
      <family val="2"/>
    </font>
    <font>
      <sz val="10"/>
      <name val="Montserrat"/>
    </font>
    <font>
      <b/>
      <sz val="14"/>
      <name val="Montserrat"/>
    </font>
    <font>
      <b/>
      <sz val="12"/>
      <name val="Montserrat"/>
    </font>
    <font>
      <b/>
      <sz val="10"/>
      <name val="Montserrat"/>
    </font>
    <font>
      <b/>
      <sz val="8"/>
      <name val="Montserrat"/>
    </font>
    <font>
      <sz val="12"/>
      <name val="Montserrat"/>
    </font>
    <font>
      <sz val="8"/>
      <name val="Montserrat"/>
    </font>
    <font>
      <b/>
      <sz val="4"/>
      <name val="Montserrat"/>
    </font>
    <font>
      <sz val="4"/>
      <name val="Montserrat"/>
    </font>
    <font>
      <b/>
      <u val="singleAccounting"/>
      <sz val="14"/>
      <name val="Montserrat"/>
    </font>
    <font>
      <b/>
      <u/>
      <sz val="14"/>
      <name val="Montserrat"/>
    </font>
    <font>
      <sz val="14"/>
      <name val="Montserrat"/>
    </font>
    <font>
      <u/>
      <sz val="14"/>
      <name val="Montserrat"/>
    </font>
    <font>
      <b/>
      <sz val="9"/>
      <name val="Montserrat"/>
    </font>
    <font>
      <sz val="9"/>
      <name val="Montserrat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horizontal="justify" vertical="top" wrapText="1"/>
    </xf>
    <xf numFmtId="0" fontId="4" fillId="0" borderId="0" xfId="2" applyFont="1" applyAlignment="1">
      <alignment vertical="center"/>
    </xf>
    <xf numFmtId="0" fontId="2" fillId="0" borderId="1" xfId="2" applyFont="1" applyBorder="1"/>
    <xf numFmtId="0" fontId="5" fillId="0" borderId="0" xfId="2" applyFont="1" applyAlignment="1">
      <alignment horizontal="centerContinuous"/>
    </xf>
    <xf numFmtId="0" fontId="2" fillId="0" borderId="2" xfId="2" applyFont="1" applyBorder="1"/>
    <xf numFmtId="0" fontId="4" fillId="0" borderId="0" xfId="2" applyFont="1" applyAlignment="1">
      <alignment horizontal="centerContinuous"/>
    </xf>
    <xf numFmtId="0" fontId="2" fillId="0" borderId="3" xfId="2" applyFont="1" applyBorder="1"/>
    <xf numFmtId="0" fontId="5" fillId="0" borderId="4" xfId="2" applyFont="1" applyBorder="1" applyAlignment="1">
      <alignment horizontal="center"/>
    </xf>
    <xf numFmtId="0" fontId="6" fillId="0" borderId="12" xfId="2" applyFont="1" applyBorder="1" applyAlignment="1">
      <alignment horizontal="center" vertical="top"/>
    </xf>
    <xf numFmtId="0" fontId="5" fillId="0" borderId="5" xfId="2" applyFont="1" applyBorder="1" applyAlignment="1">
      <alignment horizontal="centerContinuous"/>
    </xf>
    <xf numFmtId="0" fontId="2" fillId="0" borderId="5" xfId="2" applyFont="1" applyBorder="1" applyAlignment="1">
      <alignment horizontal="centerContinuous"/>
    </xf>
    <xf numFmtId="0" fontId="2" fillId="0" borderId="6" xfId="2" applyFont="1" applyBorder="1" applyAlignment="1">
      <alignment horizontal="centerContinuous"/>
    </xf>
    <xf numFmtId="0" fontId="2" fillId="0" borderId="8" xfId="2" applyFont="1" applyBorder="1"/>
    <xf numFmtId="0" fontId="5" fillId="0" borderId="7" xfId="2" applyFont="1" applyBorder="1" applyAlignment="1">
      <alignment horizontal="center"/>
    </xf>
    <xf numFmtId="0" fontId="6" fillId="0" borderId="11" xfId="2" applyFont="1" applyBorder="1" applyAlignment="1">
      <alignment horizontal="center" vertical="top"/>
    </xf>
    <xf numFmtId="0" fontId="5" fillId="0" borderId="8" xfId="2" applyFont="1" applyBorder="1" applyAlignment="1">
      <alignment horizontal="centerContinuous"/>
    </xf>
    <xf numFmtId="0" fontId="2" fillId="0" borderId="7" xfId="2" applyFont="1" applyBorder="1" applyAlignment="1">
      <alignment horizontal="centerContinuous"/>
    </xf>
    <xf numFmtId="0" fontId="2" fillId="0" borderId="0" xfId="2" applyFont="1" applyAlignment="1">
      <alignment horizontal="centerContinuous"/>
    </xf>
    <xf numFmtId="0" fontId="2" fillId="0" borderId="9" xfId="2" applyFont="1" applyBorder="1"/>
    <xf numFmtId="0" fontId="2" fillId="0" borderId="10" xfId="2" applyFont="1" applyBorder="1"/>
    <xf numFmtId="0" fontId="5" fillId="0" borderId="8" xfId="2" applyFont="1" applyBorder="1"/>
    <xf numFmtId="0" fontId="2" fillId="0" borderId="7" xfId="2" applyFont="1" applyBorder="1"/>
    <xf numFmtId="0" fontId="2" fillId="0" borderId="8" xfId="2" applyFont="1" applyBorder="1" applyAlignment="1">
      <alignment horizontal="centerContinuous"/>
    </xf>
    <xf numFmtId="0" fontId="2" fillId="0" borderId="11" xfId="2" applyFont="1" applyBorder="1"/>
    <xf numFmtId="0" fontId="6" fillId="0" borderId="0" xfId="2" applyFont="1" applyAlignment="1">
      <alignment horizontal="centerContinuous"/>
    </xf>
    <xf numFmtId="0" fontId="6" fillId="0" borderId="12" xfId="2" applyFont="1" applyBorder="1" applyAlignment="1">
      <alignment horizontal="center" vertical="top" wrapText="1"/>
    </xf>
    <xf numFmtId="0" fontId="6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vertical="center"/>
    </xf>
    <xf numFmtId="0" fontId="6" fillId="0" borderId="11" xfId="2" applyFont="1" applyBorder="1" applyAlignment="1">
      <alignment vertical="top"/>
    </xf>
    <xf numFmtId="0" fontId="4" fillId="0" borderId="11" xfId="2" applyFont="1" applyBorder="1" applyAlignment="1">
      <alignment vertical="center"/>
    </xf>
    <xf numFmtId="0" fontId="4" fillId="0" borderId="11" xfId="2" applyFont="1" applyBorder="1" applyAlignment="1">
      <alignment horizontal="center" vertical="center"/>
    </xf>
    <xf numFmtId="0" fontId="5" fillId="2" borderId="12" xfId="2" applyFont="1" applyFill="1" applyBorder="1"/>
    <xf numFmtId="0" fontId="5" fillId="2" borderId="0" xfId="2" applyFont="1" applyFill="1"/>
    <xf numFmtId="0" fontId="2" fillId="0" borderId="14" xfId="2" applyFont="1" applyBorder="1" applyAlignment="1">
      <alignment horizontal="left"/>
    </xf>
    <xf numFmtId="164" fontId="8" fillId="0" borderId="0" xfId="1" applyFont="1"/>
    <xf numFmtId="0" fontId="8" fillId="0" borderId="0" xfId="2" applyFont="1"/>
    <xf numFmtId="0" fontId="2" fillId="0" borderId="14" xfId="2" applyFont="1" applyBorder="1" applyAlignment="1">
      <alignment horizontal="left" vertical="top" wrapText="1"/>
    </xf>
    <xf numFmtId="0" fontId="2" fillId="0" borderId="14" xfId="2" applyFont="1" applyBorder="1" applyAlignment="1">
      <alignment horizontal="left" wrapText="1"/>
    </xf>
    <xf numFmtId="164" fontId="8" fillId="0" borderId="0" xfId="1" applyFont="1" applyAlignment="1">
      <alignment wrapText="1"/>
    </xf>
    <xf numFmtId="0" fontId="8" fillId="0" borderId="0" xfId="2" applyFont="1" applyAlignment="1">
      <alignment wrapText="1"/>
    </xf>
    <xf numFmtId="0" fontId="5" fillId="0" borderId="11" xfId="2" applyFont="1" applyBorder="1" applyAlignment="1">
      <alignment horizontal="left"/>
    </xf>
    <xf numFmtId="164" fontId="5" fillId="0" borderId="0" xfId="1" applyFont="1" applyBorder="1"/>
    <xf numFmtId="0" fontId="2" fillId="0" borderId="11" xfId="2" applyFont="1" applyBorder="1" applyAlignment="1">
      <alignment horizontal="left"/>
    </xf>
    <xf numFmtId="0" fontId="2" fillId="0" borderId="15" xfId="2" applyFont="1" applyBorder="1" applyAlignment="1">
      <alignment horizontal="left"/>
    </xf>
    <xf numFmtId="0" fontId="2" fillId="0" borderId="13" xfId="2" applyFont="1" applyBorder="1"/>
    <xf numFmtId="164" fontId="2" fillId="0" borderId="0" xfId="1" applyFont="1"/>
    <xf numFmtId="10" fontId="2" fillId="0" borderId="0" xfId="1" applyNumberFormat="1" applyFont="1"/>
    <xf numFmtId="0" fontId="9" fillId="0" borderId="0" xfId="2" applyFont="1"/>
    <xf numFmtId="164" fontId="9" fillId="0" borderId="0" xfId="1" applyFont="1"/>
    <xf numFmtId="164" fontId="6" fillId="0" borderId="0" xfId="1" applyFont="1"/>
    <xf numFmtId="0" fontId="10" fillId="0" borderId="0" xfId="2" applyFont="1"/>
    <xf numFmtId="164" fontId="10" fillId="0" borderId="0" xfId="1" applyFont="1"/>
    <xf numFmtId="164" fontId="3" fillId="4" borderId="0" xfId="1" applyFont="1" applyFill="1"/>
    <xf numFmtId="2" fontId="11" fillId="4" borderId="0" xfId="1" applyNumberFormat="1" applyFont="1" applyFill="1"/>
    <xf numFmtId="164" fontId="3" fillId="4" borderId="0" xfId="1" applyFont="1" applyFill="1" applyAlignment="1"/>
    <xf numFmtId="164" fontId="3" fillId="4" borderId="0" xfId="1" applyFont="1" applyFill="1" applyBorder="1"/>
    <xf numFmtId="164" fontId="13" fillId="4" borderId="0" xfId="1" applyFont="1" applyFill="1" applyBorder="1"/>
    <xf numFmtId="164" fontId="14" fillId="4" borderId="0" xfId="1" applyFont="1" applyFill="1"/>
    <xf numFmtId="164" fontId="3" fillId="4" borderId="0" xfId="1" applyFont="1" applyFill="1" applyAlignment="1">
      <alignment horizontal="right"/>
    </xf>
    <xf numFmtId="164" fontId="13" fillId="4" borderId="0" xfId="1" applyFont="1" applyFill="1"/>
    <xf numFmtId="16" fontId="8" fillId="0" borderId="0" xfId="2" applyNumberFormat="1" applyFont="1"/>
    <xf numFmtId="165" fontId="15" fillId="0" borderId="1" xfId="2" applyNumberFormat="1" applyFont="1" applyBorder="1" applyAlignment="1">
      <alignment horizontal="left"/>
    </xf>
    <xf numFmtId="164" fontId="2" fillId="0" borderId="1" xfId="1" applyFont="1" applyBorder="1"/>
    <xf numFmtId="164" fontId="3" fillId="0" borderId="1" xfId="1" applyFont="1" applyBorder="1"/>
    <xf numFmtId="164" fontId="13" fillId="0" borderId="1" xfId="1" applyFont="1" applyBorder="1"/>
    <xf numFmtId="16" fontId="2" fillId="0" borderId="0" xfId="2" applyNumberFormat="1" applyFont="1"/>
    <xf numFmtId="49" fontId="15" fillId="0" borderId="0" xfId="2" applyNumberFormat="1" applyFont="1" applyAlignment="1">
      <alignment horizontal="left"/>
    </xf>
    <xf numFmtId="49" fontId="16" fillId="0" borderId="0" xfId="2" applyNumberFormat="1" applyFont="1" applyAlignment="1">
      <alignment horizontal="left"/>
    </xf>
    <xf numFmtId="164" fontId="16" fillId="0" borderId="0" xfId="1" applyFont="1" applyAlignment="1">
      <alignment horizontal="left"/>
    </xf>
    <xf numFmtId="164" fontId="15" fillId="0" borderId="0" xfId="1" applyFont="1" applyAlignment="1">
      <alignment horizontal="left"/>
    </xf>
    <xf numFmtId="16" fontId="6" fillId="0" borderId="0" xfId="2" applyNumberFormat="1" applyFont="1"/>
    <xf numFmtId="164" fontId="5" fillId="0" borderId="0" xfId="1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2" fillId="0" borderId="0" xfId="2" applyFont="1" applyAlignment="1">
      <alignment horizontal="center"/>
    </xf>
    <xf numFmtId="0" fontId="2" fillId="0" borderId="8" xfId="2" applyFont="1" applyBorder="1" applyAlignment="1">
      <alignment horizontal="left"/>
    </xf>
    <xf numFmtId="0" fontId="5" fillId="3" borderId="13" xfId="2" applyFont="1" applyFill="1" applyBorder="1" applyAlignment="1">
      <alignment horizontal="center"/>
    </xf>
    <xf numFmtId="0" fontId="2" fillId="0" borderId="18" xfId="2" applyFont="1" applyBorder="1"/>
    <xf numFmtId="0" fontId="2" fillId="0" borderId="18" xfId="2" applyFont="1" applyBorder="1" applyAlignment="1">
      <alignment wrapText="1"/>
    </xf>
    <xf numFmtId="0" fontId="2" fillId="0" borderId="18" xfId="2" applyFont="1" applyBorder="1" applyAlignment="1">
      <alignment horizontal="left" vertical="top" wrapText="1"/>
    </xf>
    <xf numFmtId="0" fontId="2" fillId="0" borderId="19" xfId="2" applyFont="1" applyBorder="1"/>
    <xf numFmtId="0" fontId="2" fillId="0" borderId="20" xfId="2" applyFont="1" applyBorder="1"/>
    <xf numFmtId="0" fontId="2" fillId="0" borderId="16" xfId="2" applyFont="1" applyBorder="1"/>
    <xf numFmtId="0" fontId="5" fillId="3" borderId="9" xfId="2" applyFont="1" applyFill="1" applyBorder="1" applyAlignment="1">
      <alignment horizontal="center"/>
    </xf>
    <xf numFmtId="0" fontId="2" fillId="0" borderId="21" xfId="2" applyFont="1" applyBorder="1"/>
    <xf numFmtId="0" fontId="5" fillId="0" borderId="6" xfId="2" applyFont="1" applyBorder="1" applyAlignment="1">
      <alignment horizontal="center"/>
    </xf>
    <xf numFmtId="0" fontId="4" fillId="0" borderId="11" xfId="2" applyFont="1" applyBorder="1" applyAlignment="1">
      <alignment horizontal="center" vertical="top"/>
    </xf>
    <xf numFmtId="0" fontId="4" fillId="0" borderId="11" xfId="2" applyFont="1" applyBorder="1" applyAlignment="1">
      <alignment horizontal="center"/>
    </xf>
    <xf numFmtId="164" fontId="5" fillId="2" borderId="17" xfId="2" applyNumberFormat="1" applyFont="1" applyFill="1" applyBorder="1"/>
    <xf numFmtId="164" fontId="8" fillId="0" borderId="17" xfId="1" applyFont="1" applyFill="1" applyBorder="1"/>
    <xf numFmtId="164" fontId="8" fillId="0" borderId="17" xfId="1" applyFont="1" applyBorder="1"/>
    <xf numFmtId="164" fontId="2" fillId="0" borderId="17" xfId="1" applyFont="1" applyBorder="1"/>
    <xf numFmtId="164" fontId="8" fillId="0" borderId="17" xfId="1" applyFont="1" applyBorder="1" applyAlignment="1">
      <alignment wrapText="1"/>
    </xf>
    <xf numFmtId="164" fontId="8" fillId="0" borderId="17" xfId="1" applyFont="1" applyFill="1" applyBorder="1" applyAlignment="1">
      <alignment wrapText="1"/>
    </xf>
    <xf numFmtId="164" fontId="5" fillId="0" borderId="17" xfId="1" applyFont="1" applyBorder="1"/>
    <xf numFmtId="2" fontId="8" fillId="0" borderId="0" xfId="2" applyNumberFormat="1" applyFont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723340</xdr:colOff>
      <xdr:row>59</xdr:row>
      <xdr:rowOff>34177</xdr:rowOff>
    </xdr:from>
    <xdr:to>
      <xdr:col>3</xdr:col>
      <xdr:colOff>999565</xdr:colOff>
      <xdr:row>59</xdr:row>
      <xdr:rowOff>34177</xdr:rowOff>
    </xdr:to>
    <xdr:sp macro="" textlink="">
      <xdr:nvSpPr>
        <xdr:cNvPr id="11266" name="Line 1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>
          <a:spLocks noChangeShapeType="1"/>
        </xdr:cNvSpPr>
      </xdr:nvSpPr>
      <xdr:spPr bwMode="auto">
        <a:xfrm>
          <a:off x="6718487" y="11015942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0"/>
  <sheetViews>
    <sheetView showGridLines="0" tabSelected="1" zoomScale="85" workbookViewId="0">
      <pane xSplit="2" ySplit="19" topLeftCell="C20" activePane="bottomRight" state="frozen"/>
      <selection pane="topRight" activeCell="C1" sqref="C1"/>
      <selection pane="bottomLeft" activeCell="A19" sqref="A19"/>
      <selection pane="bottomRight" activeCell="M57" sqref="M57"/>
    </sheetView>
  </sheetViews>
  <sheetFormatPr baseColWidth="10" defaultRowHeight="15" x14ac:dyDescent="0.3"/>
  <cols>
    <col min="1" max="1" width="8.42578125" style="1" customWidth="1"/>
    <col min="2" max="2" width="64.140625" style="1" customWidth="1"/>
    <col min="3" max="3" width="20.42578125" style="1" customWidth="1"/>
    <col min="4" max="4" width="18.5703125" style="1" customWidth="1"/>
    <col min="5" max="5" width="18.28515625" style="1" customWidth="1"/>
    <col min="6" max="6" width="16.5703125" style="1" customWidth="1"/>
    <col min="7" max="7" width="17.42578125" style="1" customWidth="1"/>
    <col min="8" max="8" width="18.140625" style="1" customWidth="1"/>
    <col min="9" max="9" width="13.140625" style="1" customWidth="1"/>
    <col min="10" max="10" width="16.85546875" style="1" customWidth="1"/>
    <col min="11" max="11" width="20.85546875" style="1" customWidth="1"/>
    <col min="12" max="16384" width="11.42578125" style="1"/>
  </cols>
  <sheetData>
    <row r="1" spans="1:11" x14ac:dyDescent="0.3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3" customFormat="1" ht="18.600000000000001" customHeight="1" x14ac:dyDescent="0.4">
      <c r="A3" s="79" t="s">
        <v>97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s="4" customFormat="1" ht="15.6" customHeight="1" x14ac:dyDescent="0.35">
      <c r="A4" s="80" t="s">
        <v>95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s="5" customFormat="1" ht="18.600000000000001" customHeight="1" x14ac:dyDescent="0.25">
      <c r="A5" s="82" t="s">
        <v>93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ht="18.75" x14ac:dyDescent="0.35">
      <c r="A6" s="6"/>
      <c r="C6" s="7"/>
      <c r="D6" s="3"/>
      <c r="E6" s="3"/>
      <c r="F6" s="3"/>
      <c r="G6" s="3"/>
      <c r="H6" s="3"/>
      <c r="I6" s="3"/>
      <c r="J6" s="3"/>
      <c r="K6" s="3"/>
    </row>
    <row r="7" spans="1:11" ht="15.75" thickBot="1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5.75" thickTop="1" x14ac:dyDescent="0.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s="4" customFormat="1" ht="18.75" x14ac:dyDescent="0.35">
      <c r="A9" s="11" t="s">
        <v>99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4" customFormat="1" ht="18.75" x14ac:dyDescent="0.35">
      <c r="A10" s="11" t="s">
        <v>98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3">
      <c r="A11" s="4" t="s">
        <v>104</v>
      </c>
      <c r="B11" s="4"/>
      <c r="J11" s="4" t="s">
        <v>103</v>
      </c>
    </row>
    <row r="12" spans="1:11" ht="15.75" thickBot="1" x14ac:dyDescent="0.35"/>
    <row r="13" spans="1:11" ht="15.75" thickBot="1" x14ac:dyDescent="0.35">
      <c r="A13" s="12"/>
      <c r="B13" s="13" t="s">
        <v>0</v>
      </c>
      <c r="C13" s="14" t="s">
        <v>1</v>
      </c>
      <c r="D13" s="15" t="s">
        <v>2</v>
      </c>
      <c r="E13" s="16"/>
      <c r="F13" s="17"/>
      <c r="G13" s="17"/>
      <c r="H13" s="17"/>
      <c r="I13" s="17"/>
      <c r="J13" s="17"/>
      <c r="K13" s="16"/>
    </row>
    <row r="14" spans="1:11" x14ac:dyDescent="0.3">
      <c r="A14" s="18"/>
      <c r="B14" s="19"/>
      <c r="C14" s="20" t="s">
        <v>3</v>
      </c>
      <c r="D14" s="9"/>
      <c r="E14" s="21"/>
      <c r="F14" s="22"/>
      <c r="G14" s="23"/>
      <c r="H14" s="23"/>
      <c r="I14" s="23"/>
      <c r="J14" s="22"/>
      <c r="K14" s="22"/>
    </row>
    <row r="15" spans="1:11" ht="15.75" thickBot="1" x14ac:dyDescent="0.35">
      <c r="A15" s="24"/>
      <c r="B15" s="25"/>
      <c r="C15" s="20" t="s">
        <v>4</v>
      </c>
      <c r="D15" s="23"/>
      <c r="E15" s="26" t="s">
        <v>49</v>
      </c>
      <c r="F15" s="27"/>
      <c r="G15" s="28"/>
      <c r="H15" s="4" t="s">
        <v>53</v>
      </c>
      <c r="J15" s="27"/>
      <c r="K15" s="27"/>
    </row>
    <row r="16" spans="1:11" s="5" customFormat="1" ht="25.5" x14ac:dyDescent="0.3">
      <c r="A16" s="18"/>
      <c r="B16" s="29"/>
      <c r="C16" s="30" t="s">
        <v>5</v>
      </c>
      <c r="D16" s="20" t="s">
        <v>6</v>
      </c>
      <c r="E16" s="14" t="s">
        <v>7</v>
      </c>
      <c r="F16" s="31" t="s">
        <v>50</v>
      </c>
      <c r="G16" s="14" t="s">
        <v>8</v>
      </c>
      <c r="H16" s="14" t="s">
        <v>9</v>
      </c>
      <c r="I16" s="14" t="s">
        <v>10</v>
      </c>
      <c r="J16" s="14" t="s">
        <v>87</v>
      </c>
      <c r="K16" s="20" t="s">
        <v>11</v>
      </c>
    </row>
    <row r="17" spans="1:16" s="5" customFormat="1" ht="12.75" x14ac:dyDescent="0.25">
      <c r="A17" s="32" t="s">
        <v>12</v>
      </c>
      <c r="B17" s="32" t="s">
        <v>13</v>
      </c>
      <c r="C17" s="30" t="s">
        <v>14</v>
      </c>
      <c r="D17" s="20" t="s">
        <v>58</v>
      </c>
      <c r="E17" s="20" t="s">
        <v>15</v>
      </c>
      <c r="F17" s="20" t="s">
        <v>51</v>
      </c>
      <c r="G17" s="33" t="s">
        <v>16</v>
      </c>
      <c r="H17" s="20" t="s">
        <v>17</v>
      </c>
      <c r="I17" s="20" t="s">
        <v>18</v>
      </c>
      <c r="J17" s="20"/>
      <c r="K17" s="20" t="s">
        <v>19</v>
      </c>
    </row>
    <row r="18" spans="1:16" s="5" customFormat="1" x14ac:dyDescent="0.3">
      <c r="A18" s="34"/>
      <c r="B18" s="34"/>
      <c r="C18" s="30" t="s">
        <v>20</v>
      </c>
      <c r="D18" s="20" t="s">
        <v>48</v>
      </c>
      <c r="E18" s="1"/>
      <c r="F18" s="20" t="s">
        <v>52</v>
      </c>
      <c r="G18" s="35"/>
      <c r="H18" s="20" t="s">
        <v>54</v>
      </c>
      <c r="I18" s="20" t="s">
        <v>55</v>
      </c>
      <c r="J18" s="20" t="s">
        <v>85</v>
      </c>
      <c r="K18" s="20" t="s">
        <v>86</v>
      </c>
    </row>
    <row r="19" spans="1:16" s="3" customFormat="1" ht="19.5" thickBot="1" x14ac:dyDescent="0.4">
      <c r="A19" s="36"/>
      <c r="B19" s="37"/>
      <c r="C19" s="96" t="s">
        <v>21</v>
      </c>
      <c r="D19" s="37" t="s">
        <v>22</v>
      </c>
      <c r="E19" s="37" t="s">
        <v>23</v>
      </c>
      <c r="F19" s="97" t="s">
        <v>24</v>
      </c>
      <c r="G19" s="97" t="s">
        <v>25</v>
      </c>
      <c r="H19" s="97" t="s">
        <v>26</v>
      </c>
      <c r="I19" s="97" t="s">
        <v>27</v>
      </c>
      <c r="J19" s="97" t="s">
        <v>28</v>
      </c>
      <c r="K19" s="97" t="s">
        <v>29</v>
      </c>
    </row>
    <row r="20" spans="1:16" s="39" customFormat="1" ht="15.75" thickBot="1" x14ac:dyDescent="0.35">
      <c r="A20" s="38"/>
      <c r="B20" s="86" t="s">
        <v>30</v>
      </c>
      <c r="C20" s="98">
        <f>SUM(C21:C29)</f>
        <v>10692636.459999997</v>
      </c>
      <c r="D20" s="98">
        <f t="shared" ref="D20:K20" si="0">SUM(D21:D29)</f>
        <v>0</v>
      </c>
      <c r="E20" s="98">
        <f t="shared" si="0"/>
        <v>7921173.8600000003</v>
      </c>
      <c r="F20" s="98">
        <f t="shared" si="0"/>
        <v>0</v>
      </c>
      <c r="G20" s="98">
        <f t="shared" si="0"/>
        <v>0</v>
      </c>
      <c r="H20" s="98">
        <f t="shared" si="0"/>
        <v>0</v>
      </c>
      <c r="I20" s="98">
        <f t="shared" si="0"/>
        <v>0</v>
      </c>
      <c r="J20" s="98">
        <f t="shared" si="0"/>
        <v>435390.92</v>
      </c>
      <c r="K20" s="98">
        <f t="shared" si="0"/>
        <v>2336071.6800000002</v>
      </c>
    </row>
    <row r="21" spans="1:16" s="42" customFormat="1" x14ac:dyDescent="0.3">
      <c r="A21" s="40">
        <v>2100</v>
      </c>
      <c r="B21" s="87" t="s">
        <v>59</v>
      </c>
      <c r="C21" s="99">
        <v>2610654.9</v>
      </c>
      <c r="D21" s="100">
        <v>0</v>
      </c>
      <c r="E21" s="100">
        <v>2020873.98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589780.92000000004</v>
      </c>
      <c r="L21" s="41"/>
    </row>
    <row r="22" spans="1:16" s="42" customFormat="1" x14ac:dyDescent="0.3">
      <c r="A22" s="40">
        <v>2200</v>
      </c>
      <c r="B22" s="87" t="s">
        <v>60</v>
      </c>
      <c r="C22" s="99">
        <v>217649.16999999998</v>
      </c>
      <c r="D22" s="100">
        <v>0</v>
      </c>
      <c r="E22" s="100">
        <v>217649.16999999998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41"/>
    </row>
    <row r="23" spans="1:16" s="42" customFormat="1" x14ac:dyDescent="0.3">
      <c r="A23" s="40">
        <v>2300</v>
      </c>
      <c r="B23" s="87" t="s">
        <v>61</v>
      </c>
      <c r="C23" s="99">
        <v>0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41"/>
    </row>
    <row r="24" spans="1:16" s="42" customFormat="1" x14ac:dyDescent="0.3">
      <c r="A24" s="40">
        <v>2400</v>
      </c>
      <c r="B24" s="87" t="s">
        <v>31</v>
      </c>
      <c r="C24" s="99">
        <v>2364855.2500000005</v>
      </c>
      <c r="D24" s="100">
        <v>0</v>
      </c>
      <c r="E24" s="101">
        <v>2147008.5600000005</v>
      </c>
      <c r="F24" s="100">
        <v>0</v>
      </c>
      <c r="G24" s="100">
        <v>0</v>
      </c>
      <c r="H24" s="100">
        <v>0</v>
      </c>
      <c r="I24" s="100">
        <v>0</v>
      </c>
      <c r="J24" s="100">
        <v>62640</v>
      </c>
      <c r="K24" s="100">
        <v>155206.69</v>
      </c>
      <c r="L24" s="41"/>
      <c r="P24" s="1"/>
    </row>
    <row r="25" spans="1:16" s="42" customFormat="1" ht="30" x14ac:dyDescent="0.3">
      <c r="A25" s="43">
        <v>2500</v>
      </c>
      <c r="B25" s="88" t="s">
        <v>62</v>
      </c>
      <c r="C25" s="99">
        <v>2583644.3899999997</v>
      </c>
      <c r="D25" s="100">
        <v>0</v>
      </c>
      <c r="E25" s="102">
        <v>2583644.3899999997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41"/>
    </row>
    <row r="26" spans="1:16" s="46" customFormat="1" x14ac:dyDescent="0.3">
      <c r="A26" s="44">
        <v>2600</v>
      </c>
      <c r="B26" s="88" t="s">
        <v>32</v>
      </c>
      <c r="C26" s="103">
        <v>1381931.3900000001</v>
      </c>
      <c r="D26" s="102">
        <v>0</v>
      </c>
      <c r="E26" s="102">
        <v>3311.99</v>
      </c>
      <c r="F26" s="102">
        <v>0</v>
      </c>
      <c r="G26" s="102">
        <v>0</v>
      </c>
      <c r="H26" s="102">
        <v>0</v>
      </c>
      <c r="I26" s="102">
        <v>0</v>
      </c>
      <c r="J26" s="100">
        <v>150167.24</v>
      </c>
      <c r="K26" s="102">
        <v>1228452.1600000001</v>
      </c>
      <c r="L26" s="45"/>
    </row>
    <row r="27" spans="1:16" s="46" customFormat="1" ht="30" x14ac:dyDescent="0.3">
      <c r="A27" s="43">
        <v>2700</v>
      </c>
      <c r="B27" s="88" t="s">
        <v>63</v>
      </c>
      <c r="C27" s="103">
        <v>205378.28999999998</v>
      </c>
      <c r="D27" s="102">
        <v>0</v>
      </c>
      <c r="E27" s="102">
        <v>205378.28999999998</v>
      </c>
      <c r="F27" s="102">
        <v>0</v>
      </c>
      <c r="G27" s="102">
        <v>0</v>
      </c>
      <c r="H27" s="102">
        <v>0</v>
      </c>
      <c r="I27" s="102">
        <v>0</v>
      </c>
      <c r="J27" s="100">
        <v>0</v>
      </c>
      <c r="K27" s="102">
        <v>0</v>
      </c>
      <c r="L27" s="45"/>
    </row>
    <row r="28" spans="1:16" s="46" customFormat="1" ht="30" x14ac:dyDescent="0.3">
      <c r="A28" s="43">
        <v>2800</v>
      </c>
      <c r="B28" s="88" t="s">
        <v>64</v>
      </c>
      <c r="C28" s="102">
        <v>0</v>
      </c>
      <c r="D28" s="102">
        <v>0</v>
      </c>
      <c r="E28" s="102"/>
      <c r="F28" s="102">
        <v>0</v>
      </c>
      <c r="G28" s="102">
        <v>0</v>
      </c>
      <c r="H28" s="102">
        <v>0</v>
      </c>
      <c r="I28" s="102">
        <v>0</v>
      </c>
      <c r="J28" s="100">
        <v>0</v>
      </c>
      <c r="K28" s="102">
        <v>0</v>
      </c>
      <c r="L28" s="45"/>
    </row>
    <row r="29" spans="1:16" s="46" customFormat="1" ht="16.149999999999999" customHeight="1" thickBot="1" x14ac:dyDescent="0.35">
      <c r="A29" s="44">
        <v>2900</v>
      </c>
      <c r="B29" s="88" t="s">
        <v>33</v>
      </c>
      <c r="C29" s="102">
        <v>1328523.0699999994</v>
      </c>
      <c r="D29" s="103">
        <v>0</v>
      </c>
      <c r="E29" s="102">
        <v>743307.47999999952</v>
      </c>
      <c r="F29" s="102">
        <v>0</v>
      </c>
      <c r="G29" s="102">
        <v>0</v>
      </c>
      <c r="H29" s="102">
        <v>0</v>
      </c>
      <c r="I29" s="102">
        <v>0</v>
      </c>
      <c r="J29" s="100">
        <v>222583.67999999999</v>
      </c>
      <c r="K29" s="102">
        <v>362631.91000000003</v>
      </c>
      <c r="L29" s="45"/>
    </row>
    <row r="30" spans="1:16" s="4" customFormat="1" ht="15.75" thickBot="1" x14ac:dyDescent="0.35">
      <c r="A30" s="47"/>
      <c r="B30" s="86" t="s">
        <v>75</v>
      </c>
      <c r="C30" s="104">
        <f>SUM(C31:C39)</f>
        <v>54540308.600000001</v>
      </c>
      <c r="D30" s="104">
        <f t="shared" ref="D30:K30" si="1">SUM(D31:D39)</f>
        <v>0</v>
      </c>
      <c r="E30" s="104">
        <f t="shared" si="1"/>
        <v>10238321.939999999</v>
      </c>
      <c r="F30" s="104">
        <f t="shared" si="1"/>
        <v>0</v>
      </c>
      <c r="G30" s="104">
        <f>SUM(G31:G39)</f>
        <v>5370683.2300000014</v>
      </c>
      <c r="H30" s="104">
        <f t="shared" si="1"/>
        <v>0</v>
      </c>
      <c r="I30" s="104">
        <f t="shared" si="1"/>
        <v>0</v>
      </c>
      <c r="J30" s="104">
        <f t="shared" si="1"/>
        <v>8906069.3100000005</v>
      </c>
      <c r="K30" s="104">
        <f t="shared" si="1"/>
        <v>30025234.120000005</v>
      </c>
      <c r="L30" s="48"/>
    </row>
    <row r="31" spans="1:16" s="42" customFormat="1" x14ac:dyDescent="0.3">
      <c r="A31" s="40">
        <v>3100</v>
      </c>
      <c r="B31" s="88" t="s">
        <v>34</v>
      </c>
      <c r="C31" s="102">
        <v>9272272.9400000013</v>
      </c>
      <c r="D31" s="100">
        <v>0</v>
      </c>
      <c r="E31" s="100">
        <v>1435778.6899999995</v>
      </c>
      <c r="F31" s="100">
        <v>0</v>
      </c>
      <c r="G31" s="100">
        <v>4086961.0500000007</v>
      </c>
      <c r="H31" s="100">
        <v>0</v>
      </c>
      <c r="I31" s="100">
        <v>0</v>
      </c>
      <c r="J31" s="100">
        <v>0</v>
      </c>
      <c r="K31" s="100">
        <v>3749533.1999999997</v>
      </c>
      <c r="L31" s="41"/>
    </row>
    <row r="32" spans="1:16" s="46" customFormat="1" ht="15" customHeight="1" x14ac:dyDescent="0.3">
      <c r="A32" s="44" t="s">
        <v>76</v>
      </c>
      <c r="B32" s="88" t="s">
        <v>35</v>
      </c>
      <c r="C32" s="102">
        <v>1883006.35</v>
      </c>
      <c r="D32" s="102">
        <v>0</v>
      </c>
      <c r="E32" s="102">
        <v>368199.23000000004</v>
      </c>
      <c r="F32" s="102">
        <v>0</v>
      </c>
      <c r="G32" s="102">
        <v>113092.28</v>
      </c>
      <c r="H32" s="102">
        <v>0</v>
      </c>
      <c r="I32" s="102">
        <v>0</v>
      </c>
      <c r="J32" s="100">
        <v>0</v>
      </c>
      <c r="K32" s="102">
        <v>1401714.84</v>
      </c>
      <c r="L32" s="45"/>
    </row>
    <row r="33" spans="1:12" s="46" customFormat="1" ht="27" customHeight="1" x14ac:dyDescent="0.3">
      <c r="A33" s="43">
        <v>3300</v>
      </c>
      <c r="B33" s="88" t="s">
        <v>65</v>
      </c>
      <c r="C33" s="102">
        <v>27694242.140000001</v>
      </c>
      <c r="D33" s="102">
        <v>0</v>
      </c>
      <c r="E33" s="102">
        <v>5096292.72</v>
      </c>
      <c r="F33" s="102">
        <v>0</v>
      </c>
      <c r="G33" s="102">
        <v>1170629.9000000001</v>
      </c>
      <c r="H33" s="102">
        <v>0</v>
      </c>
      <c r="I33" s="102">
        <v>0</v>
      </c>
      <c r="J33" s="100">
        <v>8602738.6900000013</v>
      </c>
      <c r="K33" s="102">
        <v>12824580.83</v>
      </c>
      <c r="L33" s="45"/>
    </row>
    <row r="34" spans="1:12" s="46" customFormat="1" ht="29.45" customHeight="1" x14ac:dyDescent="0.25">
      <c r="A34" s="43" t="s">
        <v>77</v>
      </c>
      <c r="B34" s="89" t="s">
        <v>92</v>
      </c>
      <c r="C34" s="102">
        <v>1179714.8899999999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0">
        <v>206028.02</v>
      </c>
      <c r="K34" s="102">
        <v>973686.87</v>
      </c>
      <c r="L34" s="45"/>
    </row>
    <row r="35" spans="1:12" s="42" customFormat="1" ht="14.45" customHeight="1" x14ac:dyDescent="0.3">
      <c r="A35" s="40" t="s">
        <v>78</v>
      </c>
      <c r="B35" s="87" t="s">
        <v>66</v>
      </c>
      <c r="C35" s="100">
        <v>7707732.3800000008</v>
      </c>
      <c r="D35" s="100">
        <v>0</v>
      </c>
      <c r="E35" s="100">
        <v>2636926.9900000002</v>
      </c>
      <c r="F35" s="100">
        <v>0</v>
      </c>
      <c r="G35" s="100">
        <v>0</v>
      </c>
      <c r="H35" s="100">
        <v>0</v>
      </c>
      <c r="I35" s="100">
        <v>0</v>
      </c>
      <c r="J35" s="100">
        <v>97302.6</v>
      </c>
      <c r="K35" s="100">
        <v>4973502.79</v>
      </c>
      <c r="L35" s="41"/>
    </row>
    <row r="36" spans="1:12" s="42" customFormat="1" ht="14.45" customHeight="1" thickBot="1" x14ac:dyDescent="0.35">
      <c r="A36" s="40">
        <v>3600</v>
      </c>
      <c r="B36" s="90" t="s">
        <v>67</v>
      </c>
      <c r="C36" s="100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41"/>
    </row>
    <row r="37" spans="1:12" s="42" customFormat="1" ht="15" customHeight="1" x14ac:dyDescent="0.3">
      <c r="A37" s="49">
        <v>3700</v>
      </c>
      <c r="B37" s="91" t="s">
        <v>91</v>
      </c>
      <c r="C37" s="100">
        <v>1267536.9300000002</v>
      </c>
      <c r="D37" s="100">
        <v>0</v>
      </c>
      <c r="E37" s="100">
        <v>196178.08000000002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1071358.8500000001</v>
      </c>
      <c r="L37" s="41"/>
    </row>
    <row r="38" spans="1:12" s="42" customFormat="1" ht="16.149999999999999" customHeight="1" thickBot="1" x14ac:dyDescent="0.35">
      <c r="A38" s="50" t="s">
        <v>79</v>
      </c>
      <c r="B38" s="18" t="s">
        <v>68</v>
      </c>
      <c r="C38" s="100">
        <v>185075.4</v>
      </c>
      <c r="D38" s="100">
        <v>0</v>
      </c>
      <c r="E38" s="100">
        <v>185075.4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41"/>
    </row>
    <row r="39" spans="1:12" s="42" customFormat="1" ht="16.149999999999999" customHeight="1" x14ac:dyDescent="0.3">
      <c r="A39" s="85">
        <v>3900</v>
      </c>
      <c r="B39" s="92" t="s">
        <v>105</v>
      </c>
      <c r="C39" s="100">
        <v>5350727.57</v>
      </c>
      <c r="D39" s="100">
        <v>0</v>
      </c>
      <c r="E39" s="100">
        <v>319870.82999999996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5030856.74</v>
      </c>
      <c r="L39" s="41"/>
    </row>
    <row r="40" spans="1:12" s="4" customFormat="1" ht="15.75" thickBot="1" x14ac:dyDescent="0.35">
      <c r="A40" s="47"/>
      <c r="B40" s="93" t="s">
        <v>80</v>
      </c>
      <c r="C40" s="104">
        <f>SUM(C41:C47)</f>
        <v>0</v>
      </c>
      <c r="D40" s="104">
        <f t="shared" ref="D40:K40" si="2">SUM(D41:D47)</f>
        <v>0</v>
      </c>
      <c r="E40" s="104">
        <f t="shared" si="2"/>
        <v>0</v>
      </c>
      <c r="F40" s="104">
        <f t="shared" si="2"/>
        <v>0</v>
      </c>
      <c r="G40" s="104">
        <f t="shared" si="2"/>
        <v>0</v>
      </c>
      <c r="H40" s="104">
        <f t="shared" si="2"/>
        <v>0</v>
      </c>
      <c r="I40" s="104">
        <f t="shared" si="2"/>
        <v>0</v>
      </c>
      <c r="J40" s="104">
        <f>SUM(J41:J47)</f>
        <v>0</v>
      </c>
      <c r="K40" s="104">
        <f t="shared" si="2"/>
        <v>0</v>
      </c>
      <c r="L40" s="48"/>
    </row>
    <row r="41" spans="1:12" s="42" customFormat="1" ht="15" customHeight="1" x14ac:dyDescent="0.3">
      <c r="A41" s="40" t="s">
        <v>83</v>
      </c>
      <c r="B41" s="87" t="s">
        <v>36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41"/>
    </row>
    <row r="42" spans="1:12" s="46" customFormat="1" ht="28.15" customHeight="1" x14ac:dyDescent="0.3">
      <c r="A42" s="43">
        <v>5200</v>
      </c>
      <c r="B42" s="88" t="s">
        <v>69</v>
      </c>
      <c r="C42" s="102">
        <v>0</v>
      </c>
      <c r="D42" s="102">
        <v>0</v>
      </c>
      <c r="E42" s="102">
        <v>0</v>
      </c>
      <c r="F42" s="102">
        <v>0</v>
      </c>
      <c r="G42" s="102">
        <v>0</v>
      </c>
      <c r="H42" s="102">
        <v>0</v>
      </c>
      <c r="I42" s="102">
        <v>0</v>
      </c>
      <c r="J42" s="102">
        <v>0</v>
      </c>
      <c r="K42" s="102">
        <v>0</v>
      </c>
      <c r="L42" s="45"/>
    </row>
    <row r="43" spans="1:12" s="42" customFormat="1" ht="15" customHeight="1" x14ac:dyDescent="0.3">
      <c r="A43" s="40">
        <v>5300</v>
      </c>
      <c r="B43" s="87" t="s">
        <v>37</v>
      </c>
      <c r="C43" s="100">
        <v>0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41"/>
    </row>
    <row r="44" spans="1:12" s="42" customFormat="1" ht="15" customHeight="1" x14ac:dyDescent="0.3">
      <c r="A44" s="40">
        <v>5400</v>
      </c>
      <c r="B44" s="87" t="s">
        <v>38</v>
      </c>
      <c r="C44" s="100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41"/>
    </row>
    <row r="45" spans="1:12" s="42" customFormat="1" ht="14.45" customHeight="1" x14ac:dyDescent="0.3">
      <c r="A45" s="40">
        <v>5500</v>
      </c>
      <c r="B45" s="87" t="s">
        <v>39</v>
      </c>
      <c r="C45" s="100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41"/>
    </row>
    <row r="46" spans="1:12" s="42" customFormat="1" ht="16.899999999999999" customHeight="1" x14ac:dyDescent="0.3">
      <c r="A46" s="40">
        <v>5600</v>
      </c>
      <c r="B46" s="87" t="s">
        <v>40</v>
      </c>
      <c r="C46" s="100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41"/>
    </row>
    <row r="47" spans="1:12" s="42" customFormat="1" ht="14.45" customHeight="1" thickBot="1" x14ac:dyDescent="0.35">
      <c r="A47" s="40">
        <v>5800</v>
      </c>
      <c r="B47" s="94" t="s">
        <v>41</v>
      </c>
      <c r="C47" s="100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41"/>
    </row>
    <row r="48" spans="1:12" s="42" customFormat="1" ht="14.45" customHeight="1" thickBot="1" x14ac:dyDescent="0.35">
      <c r="A48" s="49" t="s">
        <v>84</v>
      </c>
      <c r="B48" s="1" t="s">
        <v>70</v>
      </c>
      <c r="C48" s="100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41"/>
    </row>
    <row r="49" spans="1:35" ht="15.75" thickBot="1" x14ac:dyDescent="0.35">
      <c r="A49" s="51"/>
      <c r="B49" s="95" t="s">
        <v>42</v>
      </c>
      <c r="C49" s="101">
        <f>C20+C30+C40</f>
        <v>65232945.060000002</v>
      </c>
      <c r="D49" s="101">
        <f t="shared" ref="D49:K49" si="3">D20+D30+D40</f>
        <v>0</v>
      </c>
      <c r="E49" s="101">
        <f t="shared" si="3"/>
        <v>18159495.800000001</v>
      </c>
      <c r="F49" s="101">
        <f t="shared" si="3"/>
        <v>0</v>
      </c>
      <c r="G49" s="101">
        <f t="shared" si="3"/>
        <v>5370683.2300000014</v>
      </c>
      <c r="H49" s="101">
        <f t="shared" si="3"/>
        <v>0</v>
      </c>
      <c r="I49" s="101">
        <f t="shared" si="3"/>
        <v>0</v>
      </c>
      <c r="J49" s="101">
        <f t="shared" si="3"/>
        <v>9341460.2300000004</v>
      </c>
      <c r="K49" s="101">
        <f t="shared" si="3"/>
        <v>32361305.800000004</v>
      </c>
      <c r="L49" s="52"/>
    </row>
    <row r="50" spans="1:35" x14ac:dyDescent="0.3">
      <c r="A50" s="5"/>
      <c r="B50" s="5"/>
      <c r="C50" s="52"/>
      <c r="D50" s="53"/>
      <c r="E50" s="52"/>
      <c r="F50" s="53"/>
      <c r="G50" s="52"/>
      <c r="H50" s="52"/>
      <c r="I50" s="53"/>
      <c r="J50" s="52"/>
      <c r="K50" s="53"/>
      <c r="L50" s="52"/>
      <c r="P50" s="1" t="s">
        <v>100</v>
      </c>
    </row>
    <row r="51" spans="1:35" s="5" customFormat="1" ht="12.75" x14ac:dyDescent="0.25">
      <c r="A51" s="54" t="s">
        <v>72</v>
      </c>
      <c r="B51" s="54"/>
      <c r="C51" s="55" t="s">
        <v>74</v>
      </c>
      <c r="D51" s="55"/>
      <c r="E51" s="55"/>
      <c r="F51" s="55"/>
      <c r="G51" s="55"/>
      <c r="H51" s="55" t="s">
        <v>43</v>
      </c>
      <c r="I51" s="55"/>
      <c r="J51" s="55"/>
      <c r="K51" s="56"/>
      <c r="L51" s="56"/>
    </row>
    <row r="52" spans="1:35" s="5" customFormat="1" ht="12.75" x14ac:dyDescent="0.25">
      <c r="A52" s="54" t="s">
        <v>71</v>
      </c>
      <c r="B52" s="54"/>
      <c r="C52" s="55" t="s">
        <v>89</v>
      </c>
      <c r="D52" s="55"/>
      <c r="E52" s="55"/>
      <c r="F52" s="55"/>
      <c r="G52" s="55"/>
      <c r="H52" s="55" t="s">
        <v>44</v>
      </c>
      <c r="I52" s="55"/>
      <c r="J52" s="55"/>
      <c r="K52" s="56"/>
      <c r="L52" s="56"/>
    </row>
    <row r="53" spans="1:35" s="5" customFormat="1" ht="12.75" x14ac:dyDescent="0.25">
      <c r="A53" s="54" t="s">
        <v>88</v>
      </c>
      <c r="B53" s="54"/>
      <c r="C53" s="55" t="s">
        <v>81</v>
      </c>
      <c r="D53" s="55"/>
      <c r="E53" s="55"/>
      <c r="F53" s="55"/>
      <c r="G53" s="55"/>
      <c r="H53" s="55"/>
      <c r="I53" s="55"/>
      <c r="J53" s="55"/>
      <c r="K53" s="56"/>
      <c r="L53" s="56"/>
    </row>
    <row r="54" spans="1:35" s="5" customFormat="1" ht="12.75" x14ac:dyDescent="0.25">
      <c r="A54" s="54"/>
      <c r="B54" s="54"/>
      <c r="C54" s="55" t="s">
        <v>82</v>
      </c>
      <c r="D54" s="55"/>
      <c r="E54" s="55"/>
      <c r="F54" s="55"/>
      <c r="G54" s="55"/>
      <c r="H54" s="55"/>
      <c r="I54" s="55"/>
      <c r="J54" s="55"/>
      <c r="K54" s="56"/>
      <c r="L54" s="56"/>
    </row>
    <row r="55" spans="1:35" s="42" customFormat="1" ht="10.5" customHeight="1" x14ac:dyDescent="0.25">
      <c r="A55" s="57" t="s">
        <v>56</v>
      </c>
      <c r="B55" s="57"/>
      <c r="C55" s="58"/>
      <c r="D55" s="58"/>
      <c r="E55" s="58"/>
      <c r="F55" s="58"/>
      <c r="G55" s="58"/>
      <c r="H55" s="58"/>
      <c r="I55" s="58"/>
      <c r="J55" s="58"/>
      <c r="K55" s="41"/>
      <c r="L55" s="41"/>
    </row>
    <row r="56" spans="1:35" s="42" customFormat="1" ht="12.75" x14ac:dyDescent="0.25">
      <c r="A56" s="57" t="s">
        <v>57</v>
      </c>
      <c r="B56" s="57"/>
      <c r="C56" s="58"/>
      <c r="D56" s="58"/>
      <c r="E56" s="58"/>
      <c r="F56" s="58"/>
      <c r="G56" s="58"/>
      <c r="H56" s="58"/>
      <c r="I56" s="58"/>
      <c r="J56" s="58"/>
      <c r="K56" s="41"/>
      <c r="L56" s="41"/>
    </row>
    <row r="57" spans="1:35" s="42" customFormat="1" ht="12.75" x14ac:dyDescent="0.25">
      <c r="A57" s="57"/>
      <c r="B57" s="57"/>
      <c r="C57" s="58"/>
      <c r="D57" s="58"/>
      <c r="E57" s="58"/>
      <c r="F57" s="58"/>
      <c r="G57" s="58"/>
      <c r="H57" s="58"/>
      <c r="I57" s="58"/>
      <c r="J57" s="58"/>
      <c r="K57" s="41"/>
      <c r="L57" s="41"/>
    </row>
    <row r="58" spans="1:35" s="42" customFormat="1" ht="24" x14ac:dyDescent="0.55000000000000004">
      <c r="A58" s="42" t="s">
        <v>101</v>
      </c>
      <c r="C58" s="59" t="s">
        <v>45</v>
      </c>
      <c r="D58" s="60">
        <f>(((E49+F49)/C49)*100)</f>
        <v>27.837921135244237</v>
      </c>
      <c r="E58" s="41"/>
      <c r="F58" s="41" t="s">
        <v>46</v>
      </c>
      <c r="G58" s="41"/>
      <c r="H58" s="41"/>
      <c r="I58" s="41"/>
      <c r="J58" s="41"/>
      <c r="K58" s="41"/>
      <c r="L58" s="41"/>
      <c r="M58" s="105"/>
    </row>
    <row r="59" spans="1:35" s="42" customFormat="1" ht="24" x14ac:dyDescent="0.55000000000000004">
      <c r="A59" s="5"/>
      <c r="C59" s="61" t="s">
        <v>47</v>
      </c>
      <c r="D59" s="62"/>
      <c r="E59" s="41"/>
      <c r="F59" s="59" t="s">
        <v>102</v>
      </c>
      <c r="G59" s="63"/>
      <c r="H59" s="64"/>
      <c r="I59" s="60">
        <f>(((D49+G49+H49+I49+J49+K49)/C49)*100)</f>
        <v>72.16207886475577</v>
      </c>
      <c r="J59" s="41"/>
      <c r="K59" s="41"/>
      <c r="L59" s="41"/>
    </row>
    <row r="60" spans="1:35" s="42" customFormat="1" ht="21.75" x14ac:dyDescent="0.4">
      <c r="A60" s="5" t="s">
        <v>94</v>
      </c>
      <c r="C60" s="41"/>
      <c r="D60" s="41"/>
      <c r="E60" s="41"/>
      <c r="F60" s="65" t="s">
        <v>73</v>
      </c>
      <c r="G60" s="66"/>
      <c r="H60" s="59"/>
      <c r="I60" s="66"/>
      <c r="J60" s="41"/>
      <c r="K60" s="41"/>
      <c r="L60" s="41"/>
      <c r="AI60" s="67"/>
    </row>
    <row r="61" spans="1:35" ht="22.5" thickBot="1" x14ac:dyDescent="0.45">
      <c r="A61" s="68" t="s">
        <v>96</v>
      </c>
      <c r="B61" s="8"/>
      <c r="C61" s="69"/>
      <c r="D61" s="69"/>
      <c r="E61" s="69"/>
      <c r="F61" s="70"/>
      <c r="G61" s="71"/>
      <c r="H61" s="71"/>
      <c r="I61" s="71"/>
      <c r="J61" s="69"/>
      <c r="K61" s="69"/>
      <c r="L61" s="52"/>
      <c r="AI61" s="72"/>
    </row>
    <row r="62" spans="1:35" s="74" customFormat="1" ht="14.25" thickTop="1" x14ac:dyDescent="0.25">
      <c r="A62" s="73"/>
      <c r="C62" s="75"/>
      <c r="D62" s="75"/>
      <c r="E62" s="75"/>
      <c r="F62" s="76"/>
      <c r="G62" s="75"/>
      <c r="H62" s="75"/>
      <c r="I62" s="75"/>
      <c r="J62" s="75"/>
      <c r="K62" s="75"/>
      <c r="L62" s="75"/>
    </row>
    <row r="63" spans="1:35" s="5" customFormat="1" ht="12.75" x14ac:dyDescent="0.25">
      <c r="A63" s="5" t="s">
        <v>90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AI63" s="77"/>
    </row>
    <row r="64" spans="1:35" x14ac:dyDescent="0.3">
      <c r="C64" s="52"/>
      <c r="D64" s="52"/>
      <c r="E64" s="52"/>
      <c r="F64" s="78"/>
      <c r="G64" s="52"/>
      <c r="H64" s="52"/>
      <c r="I64" s="52"/>
      <c r="J64" s="52"/>
      <c r="K64" s="52"/>
      <c r="L64" s="52"/>
      <c r="AI64" s="72"/>
    </row>
    <row r="65" spans="3:35" x14ac:dyDescent="0.3">
      <c r="C65" s="52"/>
      <c r="D65" s="52"/>
      <c r="E65" s="52"/>
      <c r="F65" s="78"/>
      <c r="G65" s="52"/>
      <c r="H65" s="52"/>
      <c r="I65" s="52"/>
      <c r="J65" s="52"/>
      <c r="K65" s="52"/>
      <c r="L65" s="52"/>
      <c r="AI65" s="72"/>
    </row>
    <row r="66" spans="3:35" x14ac:dyDescent="0.3">
      <c r="C66" s="52"/>
      <c r="D66" s="52"/>
      <c r="E66" s="52"/>
      <c r="F66" s="78"/>
      <c r="G66" s="52"/>
      <c r="H66" s="52"/>
      <c r="I66" s="52"/>
      <c r="J66" s="52"/>
      <c r="K66" s="52"/>
      <c r="L66" s="52"/>
      <c r="AI66" s="72"/>
    </row>
    <row r="67" spans="3:35" x14ac:dyDescent="0.3">
      <c r="C67" s="52"/>
      <c r="D67" s="52"/>
      <c r="E67" s="52"/>
      <c r="F67" s="78"/>
      <c r="G67" s="52"/>
      <c r="H67" s="52"/>
      <c r="I67" s="52"/>
      <c r="J67" s="52"/>
      <c r="K67" s="52"/>
      <c r="L67" s="52"/>
      <c r="AI67" s="72"/>
    </row>
    <row r="68" spans="3:35" x14ac:dyDescent="0.3">
      <c r="C68" s="52"/>
      <c r="D68" s="52"/>
      <c r="E68" s="52"/>
      <c r="F68" s="78"/>
      <c r="G68" s="52"/>
      <c r="H68" s="52"/>
      <c r="I68" s="52"/>
      <c r="J68" s="52"/>
      <c r="K68" s="52"/>
      <c r="L68" s="52"/>
      <c r="AI68" s="72"/>
    </row>
    <row r="69" spans="3:35" x14ac:dyDescent="0.3">
      <c r="C69" s="52"/>
      <c r="D69" s="52"/>
      <c r="E69" s="52"/>
      <c r="F69" s="78"/>
      <c r="G69" s="52"/>
      <c r="H69" s="52"/>
      <c r="I69" s="52"/>
      <c r="J69" s="52"/>
      <c r="K69" s="52"/>
      <c r="L69" s="52"/>
      <c r="AI69" s="72"/>
    </row>
    <row r="70" spans="3:35" x14ac:dyDescent="0.3">
      <c r="C70" s="52"/>
      <c r="D70" s="52"/>
      <c r="E70" s="52"/>
      <c r="F70" s="52"/>
      <c r="G70" s="52"/>
      <c r="H70" s="52"/>
      <c r="I70" s="52"/>
      <c r="J70" s="52"/>
      <c r="K70" s="52"/>
      <c r="L70" s="52"/>
    </row>
    <row r="71" spans="3:35" x14ac:dyDescent="0.3"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2" spans="3:35" x14ac:dyDescent="0.3">
      <c r="C72" s="52"/>
      <c r="D72" s="52"/>
      <c r="E72" s="52"/>
      <c r="F72" s="52"/>
      <c r="G72" s="52"/>
      <c r="H72" s="52"/>
      <c r="I72" s="52"/>
      <c r="J72" s="52"/>
      <c r="K72" s="52"/>
      <c r="L72" s="52"/>
    </row>
    <row r="73" spans="3:35" x14ac:dyDescent="0.3">
      <c r="C73" s="52"/>
      <c r="D73" s="52"/>
      <c r="E73" s="52"/>
      <c r="F73" s="52"/>
      <c r="G73" s="52"/>
      <c r="H73" s="52"/>
      <c r="I73" s="52"/>
      <c r="J73" s="52"/>
      <c r="K73" s="52"/>
      <c r="L73" s="52"/>
    </row>
    <row r="74" spans="3:35" x14ac:dyDescent="0.3">
      <c r="C74" s="52"/>
      <c r="D74" s="52"/>
      <c r="E74" s="52"/>
      <c r="F74" s="52"/>
      <c r="G74" s="52"/>
      <c r="H74" s="52"/>
      <c r="I74" s="52"/>
      <c r="J74" s="52"/>
      <c r="K74" s="52"/>
      <c r="L74" s="52"/>
    </row>
    <row r="75" spans="3:35" x14ac:dyDescent="0.3"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3:35" x14ac:dyDescent="0.3"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3:35" x14ac:dyDescent="0.3">
      <c r="C77" s="52"/>
      <c r="D77" s="52"/>
      <c r="E77" s="52"/>
      <c r="F77" s="52"/>
      <c r="G77" s="52"/>
      <c r="H77" s="52"/>
      <c r="I77" s="52"/>
      <c r="J77" s="52"/>
      <c r="K77" s="52"/>
      <c r="L77" s="52"/>
    </row>
    <row r="78" spans="3:35" x14ac:dyDescent="0.3">
      <c r="C78" s="52"/>
      <c r="D78" s="52"/>
      <c r="E78" s="52"/>
      <c r="F78" s="52"/>
      <c r="G78" s="52"/>
      <c r="H78" s="52"/>
      <c r="I78" s="52"/>
      <c r="J78" s="52"/>
      <c r="K78" s="52"/>
      <c r="L78" s="52"/>
    </row>
    <row r="79" spans="3:35" x14ac:dyDescent="0.3">
      <c r="C79" s="52"/>
      <c r="D79" s="52"/>
      <c r="E79" s="52"/>
      <c r="F79" s="52"/>
      <c r="G79" s="52"/>
      <c r="H79" s="52"/>
      <c r="I79" s="52"/>
      <c r="J79" s="52"/>
      <c r="K79" s="52"/>
      <c r="L79" s="52"/>
    </row>
    <row r="80" spans="3:35" x14ac:dyDescent="0.3">
      <c r="C80" s="52"/>
      <c r="D80" s="52"/>
      <c r="E80" s="52"/>
      <c r="F80" s="52"/>
      <c r="G80" s="52"/>
      <c r="H80" s="52"/>
      <c r="I80" s="52"/>
      <c r="J80" s="52"/>
      <c r="K80" s="52"/>
      <c r="L80" s="52"/>
    </row>
  </sheetData>
  <mergeCells count="4">
    <mergeCell ref="A3:K3"/>
    <mergeCell ref="A4:K4"/>
    <mergeCell ref="A5:K5"/>
    <mergeCell ref="A1:K1"/>
  </mergeCells>
  <printOptions horizontalCentered="1" verticalCentered="1"/>
  <pageMargins left="0.15748031496062992" right="0.15748031496062992" top="0.47244094488188981" bottom="0.15748031496062992" header="0.47244094488188981" footer="0.15748031496062992"/>
  <pageSetup scale="60" orientation="landscape" r:id="rId1"/>
  <headerFooter alignWithMargins="0">
    <oddHeader>&amp;CANEXO 5.18.a ADQUISICIONES ART 42 LAASSP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5.19.A</vt:lpstr>
      <vt:lpstr>'5.19.A'!Área_de_impresión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cp:lastModifiedBy>Jorge Francisco Cordero Bermúdez</cp:lastModifiedBy>
  <cp:lastPrinted>2016-03-16T21:11:13Z</cp:lastPrinted>
  <dcterms:created xsi:type="dcterms:W3CDTF">1998-08-27T18:28:36Z</dcterms:created>
  <dcterms:modified xsi:type="dcterms:W3CDTF">2023-05-02T18:11:34Z</dcterms:modified>
</cp:coreProperties>
</file>