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810" windowWidth="19440" windowHeight="6600" activeTab="0"/>
  </bookViews>
  <sheets>
    <sheet name="Flujo de Efectivo " sheetId="1" r:id="rId1"/>
    <sheet name="Prog.Económico Devengable 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<sst xmlns="http://schemas.openxmlformats.org/spreadsheetml/2006/main" count="111" uniqueCount="98">
  <si>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 xml:space="preserve">ENTIDAD: </t>
  </si>
  <si>
    <t xml:space="preserve">91E.-EL COLEGIO DE LA FRONTERA SUR </t>
  </si>
  <si>
    <t xml:space="preserve"> DISPONIBILIDAD INICIAL</t>
  </si>
  <si>
    <t xml:space="preserve"> CORRIENTES Y DE CAPITAL</t>
  </si>
  <si>
    <t xml:space="preserve">     VENTA DE BIENES</t>
  </si>
  <si>
    <t xml:space="preserve">           INTERNOS</t>
  </si>
  <si>
    <t xml:space="preserve">           EXTERNOS</t>
  </si>
  <si>
    <t xml:space="preserve">     VENTA DE SERVICIOS</t>
  </si>
  <si>
    <t xml:space="preserve">     INGRESOS DIVERSOS</t>
  </si>
  <si>
    <t xml:space="preserve">        OTRAS EROGACIONES</t>
  </si>
  <si>
    <t xml:space="preserve">     SUBSIDIOS</t>
  </si>
  <si>
    <t xml:space="preserve">           CORRIENTES</t>
  </si>
  <si>
    <t xml:space="preserve">           DE CAPITAL</t>
  </si>
  <si>
    <t xml:space="preserve"> SUMA EGRESOS DEL AÑO</t>
  </si>
  <si>
    <t xml:space="preserve"> SUMA INGRESOS DEL AÑO</t>
  </si>
  <si>
    <t xml:space="preserve"> ENDEUDAMIENTO O (DESENDEUDAMIENTO) NETO</t>
  </si>
  <si>
    <t xml:space="preserve"> DISPONIBILIDAD FINAL</t>
  </si>
  <si>
    <t xml:space="preserve">                  SERVICIOS PERSONALES </t>
  </si>
  <si>
    <t xml:space="preserve">                  OTROS </t>
  </si>
  <si>
    <t xml:space="preserve">          PRODUCTOS FINANCIEROS </t>
  </si>
  <si>
    <t xml:space="preserve">          OTROS </t>
  </si>
  <si>
    <t xml:space="preserve">     VENTA DE INVERSIONES </t>
  </si>
  <si>
    <t xml:space="preserve">          RECUPERACION DE ACTIVOS FISICOS</t>
  </si>
  <si>
    <t xml:space="preserve">          RECUPERACION DE ACTIVOS FINANCIEROS </t>
  </si>
  <si>
    <t xml:space="preserve">     INTERESES, COMISIONES Y GASTO DE DEUDA </t>
  </si>
  <si>
    <t xml:space="preserve">     INVERSION FINANCIERA</t>
  </si>
  <si>
    <t xml:space="preserve">     AMORTIZACION DE PASIVO</t>
  </si>
  <si>
    <t xml:space="preserve">        SERVICIOS PERSONALES </t>
  </si>
  <si>
    <t xml:space="preserve">        BIENES MUEBLES E INMUEBLES </t>
  </si>
  <si>
    <t>SECTOR: 38 CONSEJO NACIONAL DE CIENCIA Y TECNOLOGIA</t>
  </si>
  <si>
    <t xml:space="preserve">FLUJO DE EFECTIVO </t>
  </si>
  <si>
    <t>TOTAL DE RECURSOS</t>
  </si>
  <si>
    <t xml:space="preserve">           INTERNAS</t>
  </si>
  <si>
    <t xml:space="preserve">           EXTERNAS</t>
  </si>
  <si>
    <t>INGRESOS POR OPERACIONES AJENAS</t>
  </si>
  <si>
    <t xml:space="preserve">        POR CUENTA DE TERCEROS</t>
  </si>
  <si>
    <t xml:space="preserve">        POR EROGACIONES RECUPERABLES</t>
  </si>
  <si>
    <t xml:space="preserve">        OBRA PUBLICA </t>
  </si>
  <si>
    <t xml:space="preserve">        DE OPERACIÓN</t>
  </si>
  <si>
    <t xml:space="preserve">        PENSIONES Y JUBILACIONES</t>
  </si>
  <si>
    <t xml:space="preserve">        SUBSIDIOS</t>
  </si>
  <si>
    <t xml:space="preserve">  GASTO CORRIENTE </t>
  </si>
  <si>
    <t xml:space="preserve">  INVERSION FISICA</t>
  </si>
  <si>
    <t xml:space="preserve">  INVERSION FINANCIERA </t>
  </si>
  <si>
    <t xml:space="preserve">  COSTO FINANCIERO</t>
  </si>
  <si>
    <t xml:space="preserve">    INVERSION FISICA</t>
  </si>
  <si>
    <t xml:space="preserve"> ENTEROS A LA TESOFERIA DE LA FEDERACIÓN</t>
  </si>
  <si>
    <t xml:space="preserve">        ORDINARIOS</t>
  </si>
  <si>
    <t xml:space="preserve">        EXTRAORDINARIOS</t>
  </si>
  <si>
    <t>EGRESOS POR OPERACIONES AJENAS</t>
  </si>
  <si>
    <t xml:space="preserve">ENTIDAD :    91E  El Colegio de la Frontera Sur                                                         SECTOR : 38 Consejo Nacional de Ciencia y Tecnología </t>
  </si>
  <si>
    <t>GF</t>
  </si>
  <si>
    <t>FN</t>
  </si>
  <si>
    <t>SF</t>
  </si>
  <si>
    <t>AI</t>
  </si>
  <si>
    <t>PP</t>
  </si>
  <si>
    <t xml:space="preserve">DENOMINACION </t>
  </si>
  <si>
    <t>Gasto Total</t>
  </si>
  <si>
    <t>Suma</t>
  </si>
  <si>
    <t xml:space="preserve">Servicios Personales </t>
  </si>
  <si>
    <t>Otros de Corriente</t>
  </si>
  <si>
    <t>Inversión Física</t>
  </si>
  <si>
    <t xml:space="preserve">GASTO PROGRAMABLE </t>
  </si>
  <si>
    <t>Gobierno</t>
  </si>
  <si>
    <t xml:space="preserve">Función Pública </t>
  </si>
  <si>
    <t xml:space="preserve">Función pública y buen gobierno </t>
  </si>
  <si>
    <t>O001</t>
  </si>
  <si>
    <t xml:space="preserve">Actividades de apoyo a la función pública y buen Gobierno </t>
  </si>
  <si>
    <t>Desarrollo Económico</t>
  </si>
  <si>
    <t xml:space="preserve">Investigación Científica </t>
  </si>
  <si>
    <t xml:space="preserve">Servicios de apoyo administrativo </t>
  </si>
  <si>
    <t>M001</t>
  </si>
  <si>
    <t xml:space="preserve">Actividades de apoyo administrativo </t>
  </si>
  <si>
    <t xml:space="preserve">Generación de conocimiento científico para el bienestar de la población y difusión de sus resultados </t>
  </si>
  <si>
    <t>Gasto de Operación</t>
  </si>
  <si>
    <t>Subsidios</t>
  </si>
  <si>
    <t>PRODUCTORA DE BIENES Y SERVICIOS</t>
  </si>
  <si>
    <t>Otros de Inversión</t>
  </si>
  <si>
    <t>Coordinación de la Política de Gobierno</t>
  </si>
  <si>
    <t>Ciencia, Tecnología e Innovación</t>
  </si>
  <si>
    <t xml:space="preserve">ANALISIS FUNCIONAL PROGRAMÁTICO ECONÓMICO (EFECTIVO) </t>
  </si>
  <si>
    <t>PRESUPUESTO MODIFICADO</t>
  </si>
  <si>
    <t>INGRESOS</t>
  </si>
  <si>
    <t>EGRESOS</t>
  </si>
  <si>
    <t>GASTO CORRIENTE</t>
  </si>
  <si>
    <t>GASTO DE CAPITAL</t>
  </si>
  <si>
    <t xml:space="preserve">          INGRESOS DE FIDEICOMISOS PUBLICOS</t>
  </si>
  <si>
    <t>SUBSIDIOS Y APOYOS FISCALES</t>
  </si>
  <si>
    <t>APOYOS FISCALES</t>
  </si>
  <si>
    <t xml:space="preserve">           INTERNO</t>
  </si>
  <si>
    <t xml:space="preserve">           EXTERNO</t>
  </si>
  <si>
    <t xml:space="preserve">        EROGACIONES RECUPERABLES</t>
  </si>
  <si>
    <t>PRESUPUESTO AUTORIZADO</t>
  </si>
  <si>
    <t>Investigación Científica, desarrollo e innovación</t>
  </si>
  <si>
    <t>E003</t>
  </si>
  <si>
    <t>PRESUPUESTO DE EGRESOS DE LA FEDERACIÓN 2022</t>
  </si>
  <si>
    <t xml:space="preserve">                                                                                                                          (pesos )                                                                                        MODIFICADO  2022</t>
  </si>
  <si>
    <t xml:space="preserve">                                                                                                                          (pesos )                                                                                        MODIFICADO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</si>
</sst>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_)"/>
    <numFmt numFmtId="165" formatCode="#,##0.0_);\(#,##0.0\)"/>
    <numFmt numFmtId="166" formatCode="##,#00"/>
    <numFmt numFmtId="167" formatCode="00"/>
    <numFmt numFmtId="168" formatCode="000"/>
    <numFmt numFmtId="169" formatCode="0.0"/>
    <numFmt numFmtId="170" formatCode="#,##0.0"/>
    <numFmt numFmtId="171" formatCode="##,#00.0"/>
    <numFmt numFmtId="172" formatCode="_-* #,##0.0_-;\-* #,##0.0_-;_-* &quot;-&quot;??_-;_-@_-"/>
    <numFmt numFmtId="173" formatCode="_-* #,##0.0_-;\-* #,##0.0_-;_-* &quot;-&quot;?_-;_-@_-"/>
    <numFmt numFmtId="174" formatCode="_-* #,##0_-;\-* #,##0_-;_-* &quot;-&quot;??_-;_-@_-"/>
    <numFmt numFmtId="175" formatCode="#,##0_);\(#,##0\)"/>
  </numFmts>
  <fonts count="53">
    <font>
      <sz val="10"/>
      <name val="Arial"/>
      <family val="0"/>
    </font>
    <font>
      <sz val="8"/>
      <name val="Courier"/>
      <family val="3"/>
    </font>
    <font>
      <b/>
      <sz val="12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8"/>
      <color indexed="12"/>
      <name val="Helv"/>
      <family val="0"/>
    </font>
    <font>
      <b/>
      <sz val="8"/>
      <name val="Courier"/>
      <family val="3"/>
    </font>
    <font>
      <sz val="8"/>
      <name val="Arial"/>
      <family val="2"/>
    </font>
    <font>
      <b/>
      <sz val="10"/>
      <color indexed="8"/>
      <name val="Helv"/>
      <family val="0"/>
    </font>
    <font>
      <sz val="9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Helv"/>
      <family val="0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10" xfId="52" applyFont="1" applyBorder="1">
      <alignment/>
      <protection/>
    </xf>
    <xf numFmtId="165" fontId="1" fillId="0" borderId="0" xfId="52" applyNumberFormat="1" applyProtection="1">
      <alignment/>
      <protection/>
    </xf>
    <xf numFmtId="0" fontId="6" fillId="0" borderId="10" xfId="52" applyFont="1" applyBorder="1">
      <alignment/>
      <protection/>
    </xf>
    <xf numFmtId="3" fontId="7" fillId="0" borderId="10" xfId="52" applyNumberFormat="1" applyFont="1" applyBorder="1" applyProtection="1">
      <alignment/>
      <protection locked="0"/>
    </xf>
    <xf numFmtId="165" fontId="6" fillId="0" borderId="10" xfId="52" applyNumberFormat="1" applyFont="1" applyBorder="1" applyProtection="1">
      <alignment/>
      <protection/>
    </xf>
    <xf numFmtId="165" fontId="7" fillId="0" borderId="10" xfId="52" applyNumberFormat="1" applyFont="1" applyBorder="1" applyProtection="1">
      <alignment/>
      <protection locked="0"/>
    </xf>
    <xf numFmtId="165" fontId="1" fillId="0" borderId="0" xfId="52" applyNumberFormat="1">
      <alignment/>
      <protection/>
    </xf>
    <xf numFmtId="0" fontId="1" fillId="0" borderId="0" xfId="52" applyProtection="1">
      <alignment/>
      <protection/>
    </xf>
    <xf numFmtId="166" fontId="1" fillId="0" borderId="0" xfId="52" applyNumberFormat="1">
      <alignment/>
      <protection/>
    </xf>
    <xf numFmtId="0" fontId="3" fillId="0" borderId="11" xfId="52" applyFont="1" applyBorder="1" applyAlignment="1" applyProtection="1">
      <alignment horizontal="left"/>
      <protection/>
    </xf>
    <xf numFmtId="165" fontId="3" fillId="0" borderId="0" xfId="52" applyNumberFormat="1" applyFont="1" applyBorder="1" applyAlignment="1" applyProtection="1">
      <alignment horizontal="left"/>
      <protection/>
    </xf>
    <xf numFmtId="165" fontId="6" fillId="0" borderId="0" xfId="52" applyNumberFormat="1" applyFont="1" applyBorder="1" applyAlignment="1" applyProtection="1">
      <alignment horizontal="left"/>
      <protection/>
    </xf>
    <xf numFmtId="0" fontId="6" fillId="0" borderId="11" xfId="52" applyFont="1" applyBorder="1" applyAlignment="1" applyProtection="1">
      <alignment horizontal="left"/>
      <protection/>
    </xf>
    <xf numFmtId="0" fontId="6" fillId="0" borderId="0" xfId="52" applyFont="1" applyBorder="1" applyAlignment="1" applyProtection="1">
      <alignment horizontal="left"/>
      <protection/>
    </xf>
    <xf numFmtId="165" fontId="6" fillId="0" borderId="12" xfId="52" applyNumberFormat="1" applyFont="1" applyBorder="1" applyProtection="1">
      <alignment/>
      <protection/>
    </xf>
    <xf numFmtId="165" fontId="7" fillId="0" borderId="12" xfId="52" applyNumberFormat="1" applyFont="1" applyBorder="1" applyProtection="1">
      <alignment/>
      <protection locked="0"/>
    </xf>
    <xf numFmtId="165" fontId="6" fillId="0" borderId="0" xfId="52" applyNumberFormat="1" applyFont="1" applyBorder="1" applyProtection="1">
      <alignment/>
      <protection/>
    </xf>
    <xf numFmtId="0" fontId="3" fillId="0" borderId="0" xfId="52" applyFont="1" applyBorder="1" applyAlignment="1" applyProtection="1">
      <alignment horizontal="left"/>
      <protection/>
    </xf>
    <xf numFmtId="3" fontId="11" fillId="0" borderId="10" xfId="52" applyNumberFormat="1" applyFont="1" applyBorder="1" applyProtection="1">
      <alignment/>
      <protection locked="0"/>
    </xf>
    <xf numFmtId="165" fontId="11" fillId="0" borderId="10" xfId="52" applyNumberFormat="1" applyFont="1" applyBorder="1" applyProtection="1">
      <alignment/>
      <protection/>
    </xf>
    <xf numFmtId="165" fontId="11" fillId="0" borderId="10" xfId="52" applyNumberFormat="1" applyFont="1" applyBorder="1" applyProtection="1">
      <alignment/>
      <protection locked="0"/>
    </xf>
    <xf numFmtId="165" fontId="11" fillId="0" borderId="12" xfId="52" applyNumberFormat="1" applyFont="1" applyBorder="1" applyProtection="1">
      <alignment/>
      <protection/>
    </xf>
    <xf numFmtId="165" fontId="11" fillId="0" borderId="12" xfId="52" applyNumberFormat="1" applyFont="1" applyBorder="1" applyProtection="1">
      <alignment/>
      <protection locked="0"/>
    </xf>
    <xf numFmtId="3" fontId="11" fillId="0" borderId="12" xfId="52" applyNumberFormat="1" applyFont="1" applyBorder="1" applyProtection="1">
      <alignment/>
      <protection/>
    </xf>
    <xf numFmtId="165" fontId="6" fillId="0" borderId="13" xfId="52" applyNumberFormat="1" applyFont="1" applyBorder="1" applyProtection="1">
      <alignment/>
      <protection locked="0"/>
    </xf>
    <xf numFmtId="0" fontId="4" fillId="0" borderId="10" xfId="52" applyFont="1" applyBorder="1" applyAlignment="1" applyProtection="1">
      <alignment horizontal="center"/>
      <protection/>
    </xf>
    <xf numFmtId="0" fontId="4" fillId="0" borderId="0" xfId="52" applyFont="1" applyBorder="1" applyAlignment="1" applyProtection="1">
      <alignment horizontal="center"/>
      <protection/>
    </xf>
    <xf numFmtId="0" fontId="1" fillId="0" borderId="14" xfId="52" applyBorder="1">
      <alignment/>
      <protection/>
    </xf>
    <xf numFmtId="165" fontId="11" fillId="0" borderId="15" xfId="52" applyNumberFormat="1" applyFont="1" applyBorder="1" applyProtection="1">
      <alignment/>
      <protection locked="0"/>
    </xf>
    <xf numFmtId="0" fontId="16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67" fontId="0" fillId="0" borderId="19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16" fillId="0" borderId="0" xfId="0" applyNumberFormat="1" applyFont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70" fontId="11" fillId="0" borderId="10" xfId="52" applyNumberFormat="1" applyFont="1" applyBorder="1" applyProtection="1">
      <alignment/>
      <protection locked="0"/>
    </xf>
    <xf numFmtId="170" fontId="11" fillId="0" borderId="12" xfId="52" applyNumberFormat="1" applyFont="1" applyBorder="1" applyProtection="1">
      <alignment/>
      <protection locked="0"/>
    </xf>
    <xf numFmtId="172" fontId="16" fillId="0" borderId="17" xfId="47" applyNumberFormat="1" applyFont="1" applyBorder="1" applyAlignment="1">
      <alignment vertical="center"/>
    </xf>
    <xf numFmtId="172" fontId="16" fillId="0" borderId="22" xfId="47" applyNumberFormat="1" applyFont="1" applyBorder="1" applyAlignment="1">
      <alignment vertical="center"/>
    </xf>
    <xf numFmtId="172" fontId="16" fillId="0" borderId="19" xfId="47" applyNumberFormat="1" applyFont="1" applyBorder="1" applyAlignment="1">
      <alignment vertical="center"/>
    </xf>
    <xf numFmtId="172" fontId="16" fillId="0" borderId="23" xfId="47" applyNumberFormat="1" applyFont="1" applyBorder="1" applyAlignment="1">
      <alignment vertical="center"/>
    </xf>
    <xf numFmtId="172" fontId="16" fillId="0" borderId="21" xfId="47" applyNumberFormat="1" applyFont="1" applyBorder="1" applyAlignment="1">
      <alignment vertical="center"/>
    </xf>
    <xf numFmtId="172" fontId="16" fillId="0" borderId="24" xfId="47" applyNumberFormat="1" applyFont="1" applyBorder="1" applyAlignment="1">
      <alignment vertical="center"/>
    </xf>
    <xf numFmtId="172" fontId="16" fillId="0" borderId="25" xfId="47" applyNumberFormat="1" applyFont="1" applyBorder="1" applyAlignment="1">
      <alignment vertical="center"/>
    </xf>
    <xf numFmtId="172" fontId="16" fillId="0" borderId="26" xfId="47" applyNumberFormat="1" applyFont="1" applyBorder="1" applyAlignment="1">
      <alignment vertical="center"/>
    </xf>
    <xf numFmtId="172" fontId="16" fillId="0" borderId="27" xfId="47" applyNumberFormat="1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vertical="top" wrapText="1"/>
    </xf>
    <xf numFmtId="0" fontId="6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28" xfId="52" applyFont="1" applyBorder="1">
      <alignment/>
      <protection/>
    </xf>
    <xf numFmtId="0" fontId="12" fillId="0" borderId="29" xfId="0" applyFont="1" applyBorder="1" applyAlignment="1">
      <alignment horizontal="center" vertical="center" wrapText="1"/>
    </xf>
    <xf numFmtId="3" fontId="10" fillId="0" borderId="30" xfId="52" applyNumberFormat="1" applyFont="1" applyBorder="1" applyProtection="1">
      <alignment/>
      <protection locked="0"/>
    </xf>
    <xf numFmtId="3" fontId="13" fillId="0" borderId="30" xfId="52" applyNumberFormat="1" applyFont="1" applyBorder="1" applyProtection="1">
      <alignment/>
      <protection locked="0"/>
    </xf>
    <xf numFmtId="3" fontId="11" fillId="0" borderId="10" xfId="52" applyNumberFormat="1" applyFont="1" applyBorder="1" applyProtection="1">
      <alignment/>
      <protection/>
    </xf>
    <xf numFmtId="3" fontId="13" fillId="0" borderId="10" xfId="52" applyNumberFormat="1" applyFont="1" applyBorder="1" applyProtection="1">
      <alignment/>
      <protection locked="0"/>
    </xf>
    <xf numFmtId="3" fontId="10" fillId="0" borderId="31" xfId="52" applyNumberFormat="1" applyFont="1" applyBorder="1" applyProtection="1">
      <alignment/>
      <protection locked="0"/>
    </xf>
    <xf numFmtId="3" fontId="6" fillId="0" borderId="10" xfId="52" applyNumberFormat="1" applyFont="1" applyBorder="1" applyProtection="1">
      <alignment/>
      <protection/>
    </xf>
    <xf numFmtId="3" fontId="11" fillId="0" borderId="15" xfId="52" applyNumberFormat="1" applyFont="1" applyBorder="1" applyProtection="1">
      <alignment/>
      <protection locked="0"/>
    </xf>
    <xf numFmtId="0" fontId="5" fillId="0" borderId="32" xfId="52" applyFont="1" applyBorder="1">
      <alignment/>
      <protection/>
    </xf>
    <xf numFmtId="3" fontId="4" fillId="0" borderId="32" xfId="52" applyNumberFormat="1" applyFont="1" applyBorder="1" applyProtection="1">
      <alignment/>
      <protection/>
    </xf>
    <xf numFmtId="166" fontId="4" fillId="0" borderId="32" xfId="52" applyNumberFormat="1" applyFont="1" applyBorder="1" applyProtection="1">
      <alignment/>
      <protection/>
    </xf>
    <xf numFmtId="165" fontId="4" fillId="0" borderId="33" xfId="52" applyNumberFormat="1" applyFont="1" applyBorder="1" applyAlignment="1" applyProtection="1">
      <alignment horizontal="left"/>
      <protection/>
    </xf>
    <xf numFmtId="0" fontId="8" fillId="0" borderId="32" xfId="52" applyFont="1" applyBorder="1">
      <alignment/>
      <protection/>
    </xf>
    <xf numFmtId="0" fontId="8" fillId="0" borderId="34" xfId="52" applyFont="1" applyBorder="1">
      <alignment/>
      <protection/>
    </xf>
    <xf numFmtId="170" fontId="4" fillId="0" borderId="35" xfId="52" applyNumberFormat="1" applyFont="1" applyBorder="1" applyProtection="1">
      <alignment/>
      <protection/>
    </xf>
    <xf numFmtId="3" fontId="6" fillId="0" borderId="19" xfId="52" applyNumberFormat="1" applyFont="1" applyBorder="1">
      <alignment/>
      <protection/>
    </xf>
    <xf numFmtId="0" fontId="6" fillId="0" borderId="19" xfId="52" applyFont="1" applyBorder="1">
      <alignment/>
      <protection/>
    </xf>
    <xf numFmtId="174" fontId="4" fillId="0" borderId="36" xfId="47" applyNumberFormat="1" applyFont="1" applyBorder="1" applyAlignment="1" applyProtection="1">
      <alignment horizontal="center"/>
      <protection/>
    </xf>
    <xf numFmtId="174" fontId="10" fillId="0" borderId="37" xfId="52" applyNumberFormat="1" applyFont="1" applyBorder="1" applyProtection="1">
      <alignment/>
      <protection locked="0"/>
    </xf>
    <xf numFmtId="174" fontId="13" fillId="0" borderId="38" xfId="52" applyNumberFormat="1" applyFont="1" applyBorder="1" applyProtection="1">
      <alignment/>
      <protection/>
    </xf>
    <xf numFmtId="174" fontId="6" fillId="0" borderId="39" xfId="47" applyNumberFormat="1" applyFont="1" applyBorder="1" applyAlignment="1">
      <alignment/>
    </xf>
    <xf numFmtId="174" fontId="6" fillId="0" borderId="15" xfId="47" applyNumberFormat="1" applyFont="1" applyBorder="1" applyAlignment="1">
      <alignment/>
    </xf>
    <xf numFmtId="174" fontId="3" fillId="0" borderId="40" xfId="47" applyNumberFormat="1" applyFont="1" applyBorder="1" applyAlignment="1">
      <alignment/>
    </xf>
    <xf numFmtId="174" fontId="18" fillId="0" borderId="36" xfId="47" applyNumberFormat="1" applyFont="1" applyBorder="1" applyAlignment="1">
      <alignment/>
    </xf>
    <xf numFmtId="174" fontId="4" fillId="0" borderId="15" xfId="52" applyNumberFormat="1" applyFont="1" applyBorder="1">
      <alignment/>
      <protection/>
    </xf>
    <xf numFmtId="0" fontId="6" fillId="0" borderId="41" xfId="52" applyFont="1" applyBorder="1">
      <alignment/>
      <protection/>
    </xf>
    <xf numFmtId="165" fontId="6" fillId="0" borderId="42" xfId="52" applyNumberFormat="1" applyFont="1" applyBorder="1" applyProtection="1">
      <alignment/>
      <protection/>
    </xf>
    <xf numFmtId="0" fontId="12" fillId="0" borderId="33" xfId="52" applyFont="1" applyBorder="1" applyAlignment="1">
      <alignment vertical="top"/>
      <protection/>
    </xf>
    <xf numFmtId="0" fontId="12" fillId="0" borderId="33" xfId="52" applyFont="1" applyBorder="1" applyAlignment="1">
      <alignment horizontal="center" vertical="top"/>
      <protection/>
    </xf>
    <xf numFmtId="0" fontId="12" fillId="0" borderId="43" xfId="52" applyFont="1" applyBorder="1" applyAlignment="1">
      <alignment horizontal="center" vertical="top"/>
      <protection/>
    </xf>
    <xf numFmtId="0" fontId="12" fillId="0" borderId="44" xfId="52" applyFont="1" applyBorder="1" applyAlignment="1">
      <alignment vertical="top"/>
      <protection/>
    </xf>
    <xf numFmtId="0" fontId="12" fillId="0" borderId="45" xfId="52" applyFont="1" applyBorder="1" applyAlignment="1">
      <alignment vertical="top"/>
      <protection/>
    </xf>
    <xf numFmtId="0" fontId="15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6" fillId="0" borderId="51" xfId="52" applyFont="1" applyBorder="1" applyAlignment="1" applyProtection="1">
      <alignment horizontal="left"/>
      <protection/>
    </xf>
    <xf numFmtId="175" fontId="13" fillId="0" borderId="10" xfId="52" applyNumberFormat="1" applyFont="1" applyBorder="1" applyProtection="1">
      <alignment/>
      <protection locked="0"/>
    </xf>
    <xf numFmtId="165" fontId="6" fillId="0" borderId="19" xfId="52" applyNumberFormat="1" applyFont="1" applyBorder="1" applyProtection="1">
      <alignment/>
      <protection/>
    </xf>
    <xf numFmtId="165" fontId="3" fillId="0" borderId="26" xfId="52" applyNumberFormat="1" applyFont="1" applyBorder="1" applyAlignment="1" applyProtection="1">
      <alignment horizontal="left"/>
      <protection/>
    </xf>
    <xf numFmtId="165" fontId="6" fillId="0" borderId="26" xfId="52" applyNumberFormat="1" applyFont="1" applyBorder="1" applyAlignment="1" applyProtection="1">
      <alignment horizontal="left"/>
      <protection/>
    </xf>
    <xf numFmtId="3" fontId="6" fillId="0" borderId="26" xfId="52" applyNumberFormat="1" applyFont="1" applyBorder="1" applyProtection="1">
      <alignment/>
      <protection/>
    </xf>
    <xf numFmtId="3" fontId="10" fillId="0" borderId="52" xfId="52" applyNumberFormat="1" applyFont="1" applyBorder="1" applyProtection="1">
      <alignment/>
      <protection locked="0"/>
    </xf>
    <xf numFmtId="174" fontId="6" fillId="0" borderId="15" xfId="52" applyNumberFormat="1" applyFont="1" applyBorder="1">
      <alignment/>
      <protection/>
    </xf>
    <xf numFmtId="0" fontId="0" fillId="0" borderId="19" xfId="0" applyFont="1" applyBorder="1" applyAlignment="1">
      <alignment vertical="top" wrapText="1"/>
    </xf>
    <xf numFmtId="3" fontId="10" fillId="0" borderId="12" xfId="52" applyNumberFormat="1" applyFont="1" applyBorder="1" applyProtection="1">
      <alignment/>
      <protection locked="0"/>
    </xf>
    <xf numFmtId="172" fontId="16" fillId="0" borderId="19" xfId="47" applyNumberFormat="1" applyFont="1" applyFill="1" applyBorder="1" applyAlignment="1">
      <alignment vertical="center"/>
    </xf>
    <xf numFmtId="175" fontId="6" fillId="0" borderId="10" xfId="52" applyNumberFormat="1" applyFont="1" applyBorder="1">
      <alignment/>
      <protection/>
    </xf>
    <xf numFmtId="175" fontId="3" fillId="0" borderId="13" xfId="52" applyNumberFormat="1" applyFont="1" applyBorder="1" applyProtection="1">
      <alignment/>
      <protection locked="0"/>
    </xf>
    <xf numFmtId="174" fontId="6" fillId="0" borderId="53" xfId="47" applyNumberFormat="1" applyFont="1" applyBorder="1" applyAlignment="1">
      <alignment/>
    </xf>
    <xf numFmtId="174" fontId="6" fillId="0" borderId="23" xfId="47" applyNumberFormat="1" applyFont="1" applyBorder="1" applyAlignment="1">
      <alignment/>
    </xf>
    <xf numFmtId="3" fontId="13" fillId="0" borderId="54" xfId="52" applyNumberFormat="1" applyFont="1" applyBorder="1" applyProtection="1">
      <alignment/>
      <protection/>
    </xf>
    <xf numFmtId="3" fontId="11" fillId="0" borderId="23" xfId="52" applyNumberFormat="1" applyFont="1" applyBorder="1" applyProtection="1">
      <alignment/>
      <protection locked="0"/>
    </xf>
    <xf numFmtId="3" fontId="13" fillId="0" borderId="55" xfId="52" applyNumberFormat="1" applyFont="1" applyBorder="1" applyProtection="1">
      <alignment/>
      <protection locked="0"/>
    </xf>
    <xf numFmtId="0" fontId="2" fillId="0" borderId="56" xfId="52" applyFont="1" applyBorder="1" applyAlignment="1" applyProtection="1">
      <alignment horizontal="center" vertical="center" wrapText="1"/>
      <protection/>
    </xf>
    <xf numFmtId="0" fontId="2" fillId="0" borderId="0" xfId="52" applyFont="1" applyAlignment="1" applyProtection="1">
      <alignment horizontal="center"/>
      <protection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45" xfId="52" applyFont="1" applyBorder="1" applyAlignment="1">
      <alignment horizontal="center" vertical="top"/>
      <protection/>
    </xf>
    <xf numFmtId="0" fontId="12" fillId="0" borderId="57" xfId="52" applyFont="1" applyBorder="1" applyAlignment="1">
      <alignment horizontal="center" vertical="top"/>
      <protection/>
    </xf>
    <xf numFmtId="0" fontId="2" fillId="0" borderId="58" xfId="52" applyFont="1" applyBorder="1" applyAlignment="1" applyProtection="1">
      <alignment horizontal="center" vertical="center" wrapText="1"/>
      <protection/>
    </xf>
    <xf numFmtId="0" fontId="15" fillId="0" borderId="59" xfId="52" applyFont="1" applyBorder="1" applyAlignment="1">
      <alignment horizontal="center" vertical="center"/>
      <protection/>
    </xf>
    <xf numFmtId="0" fontId="15" fillId="0" borderId="60" xfId="52" applyFont="1" applyBorder="1" applyAlignment="1">
      <alignment horizontal="center" vertical="center"/>
      <protection/>
    </xf>
    <xf numFmtId="0" fontId="15" fillId="0" borderId="61" xfId="52" applyFont="1" applyBorder="1" applyAlignment="1">
      <alignment horizontal="center" vertical="center"/>
      <protection/>
    </xf>
    <xf numFmtId="0" fontId="16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2000 MODIFICADO ECOSU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5"/>
  <sheetViews>
    <sheetView tabSelected="1" zoomScalePageLayoutView="0" workbookViewId="0" topLeftCell="A1">
      <selection activeCell="H44" sqref="H44"/>
    </sheetView>
  </sheetViews>
  <sheetFormatPr defaultColWidth="13.28125" defaultRowHeight="12.75"/>
  <cols>
    <col min="1" max="1" width="11.00390625" style="1" customWidth="1"/>
    <col min="2" max="2" width="50.140625" style="1" customWidth="1"/>
    <col min="3" max="3" width="21.7109375" style="1" customWidth="1"/>
    <col min="4" max="4" width="14.8515625" style="1" customWidth="1"/>
    <col min="5" max="5" width="12.140625" style="1" customWidth="1"/>
    <col min="6" max="6" width="43.8515625" style="1" customWidth="1"/>
    <col min="7" max="7" width="18.00390625" style="1" customWidth="1"/>
    <col min="8" max="8" width="18.28125" style="1" customWidth="1"/>
    <col min="9" max="9" width="1.8515625" style="1" customWidth="1"/>
    <col min="10" max="10" width="17.140625" style="1" bestFit="1" customWidth="1"/>
    <col min="11" max="16384" width="13.28125" style="1" customWidth="1"/>
  </cols>
  <sheetData>
    <row r="1" spans="1:17" ht="18" customHeight="1">
      <c r="A1" s="123" t="s">
        <v>95</v>
      </c>
      <c r="B1" s="123"/>
      <c r="C1" s="123"/>
      <c r="D1" s="123"/>
      <c r="E1" s="123"/>
      <c r="F1" s="123"/>
      <c r="G1" s="123"/>
      <c r="H1" s="123"/>
      <c r="I1" s="44"/>
      <c r="J1" s="44"/>
      <c r="K1" s="44"/>
      <c r="L1" s="44"/>
      <c r="M1" s="44"/>
      <c r="N1" s="44"/>
      <c r="O1" s="44"/>
      <c r="P1" s="44"/>
      <c r="Q1" s="44"/>
    </row>
    <row r="2" spans="1:8" ht="15" customHeight="1">
      <c r="A2" s="122" t="s">
        <v>30</v>
      </c>
      <c r="B2" s="122"/>
      <c r="C2" s="122"/>
      <c r="D2" s="122"/>
      <c r="E2" s="122"/>
      <c r="F2" s="122"/>
      <c r="G2" s="122"/>
      <c r="H2" s="122"/>
    </row>
    <row r="3" spans="1:8" ht="15" customHeight="1">
      <c r="A3" s="122" t="s">
        <v>76</v>
      </c>
      <c r="B3" s="122"/>
      <c r="C3" s="122"/>
      <c r="D3" s="122"/>
      <c r="E3" s="122"/>
      <c r="F3" s="122"/>
      <c r="G3" s="122"/>
      <c r="H3" s="122"/>
    </row>
    <row r="4" spans="1:17" ht="15.75" customHeight="1">
      <c r="A4" s="124" t="s">
        <v>96</v>
      </c>
      <c r="B4" s="124"/>
      <c r="C4" s="124"/>
      <c r="D4" s="124"/>
      <c r="E4" s="124"/>
      <c r="F4" s="124"/>
      <c r="G4" s="124"/>
      <c r="H4" s="124"/>
      <c r="I4" s="45"/>
      <c r="J4" s="45"/>
      <c r="K4" s="45"/>
      <c r="L4" s="45"/>
      <c r="M4" s="45"/>
      <c r="N4" s="45"/>
      <c r="O4" s="45"/>
      <c r="P4" s="45"/>
      <c r="Q4" s="45"/>
    </row>
    <row r="5" spans="1:8" ht="24.75" customHeight="1">
      <c r="A5" s="94" t="s">
        <v>0</v>
      </c>
      <c r="B5" s="95" t="s">
        <v>1</v>
      </c>
      <c r="C5" s="95"/>
      <c r="D5" s="95"/>
      <c r="E5" s="95"/>
      <c r="F5" s="125" t="s">
        <v>29</v>
      </c>
      <c r="G5" s="125"/>
      <c r="H5" s="126"/>
    </row>
    <row r="6" spans="1:8" ht="15" customHeight="1" thickBot="1">
      <c r="A6" s="91"/>
      <c r="B6" s="91"/>
      <c r="C6" s="91"/>
      <c r="D6" s="91"/>
      <c r="E6" s="91"/>
      <c r="F6" s="92"/>
      <c r="G6" s="92"/>
      <c r="H6" s="93"/>
    </row>
    <row r="7" spans="1:8" ht="24.75" customHeight="1" thickBot="1" thickTop="1">
      <c r="A7" s="128" t="s">
        <v>82</v>
      </c>
      <c r="B7" s="128"/>
      <c r="C7" s="128"/>
      <c r="D7" s="129"/>
      <c r="E7" s="130" t="s">
        <v>83</v>
      </c>
      <c r="F7" s="128"/>
      <c r="G7" s="128"/>
      <c r="H7" s="129"/>
    </row>
    <row r="8" spans="1:8" ht="26.25" thickTop="1">
      <c r="A8" s="127"/>
      <c r="B8" s="121"/>
      <c r="C8" s="64" t="s">
        <v>92</v>
      </c>
      <c r="D8" s="64" t="s">
        <v>81</v>
      </c>
      <c r="E8" s="121"/>
      <c r="F8" s="121"/>
      <c r="G8" s="64" t="s">
        <v>92</v>
      </c>
      <c r="H8" s="64" t="s">
        <v>81</v>
      </c>
    </row>
    <row r="9" spans="1:9" ht="19.5" customHeight="1">
      <c r="A9" s="11" t="s">
        <v>31</v>
      </c>
      <c r="B9" s="27"/>
      <c r="C9" s="65">
        <f>+C11+C28</f>
        <v>428667389</v>
      </c>
      <c r="D9" s="65">
        <f>+D10+D11+D28</f>
        <v>493413774</v>
      </c>
      <c r="E9" s="19" t="s">
        <v>31</v>
      </c>
      <c r="F9" s="28"/>
      <c r="G9" s="81">
        <f>+G10+G16</f>
        <v>428667389</v>
      </c>
      <c r="H9" s="82">
        <f>+H10+H16</f>
        <v>430074864</v>
      </c>
      <c r="I9" s="29"/>
    </row>
    <row r="10" spans="1:10" ht="15" customHeight="1">
      <c r="A10" s="11" t="s">
        <v>2</v>
      </c>
      <c r="B10" s="2"/>
      <c r="C10" s="26"/>
      <c r="D10" s="115">
        <v>63338910</v>
      </c>
      <c r="E10" s="12" t="s">
        <v>41</v>
      </c>
      <c r="F10" s="61"/>
      <c r="G10" s="87">
        <f>SUM(G11:G15)</f>
        <v>428667389</v>
      </c>
      <c r="H10" s="83">
        <f>H11+H12+H13+H14+H15</f>
        <v>430074864</v>
      </c>
      <c r="I10" s="3"/>
      <c r="J10" s="3"/>
    </row>
    <row r="11" spans="1:10" ht="15" customHeight="1">
      <c r="A11" s="11" t="s">
        <v>3</v>
      </c>
      <c r="B11" s="4"/>
      <c r="C11" s="66">
        <f>C12+C15+C18+C23</f>
        <v>42714360</v>
      </c>
      <c r="D11" s="66">
        <f>D12+D15+D18+D23</f>
        <v>42714360</v>
      </c>
      <c r="E11" s="13" t="s">
        <v>27</v>
      </c>
      <c r="F11" s="4"/>
      <c r="G11" s="84">
        <v>334141046</v>
      </c>
      <c r="H11" s="116">
        <v>338929011</v>
      </c>
      <c r="I11" s="3"/>
      <c r="J11" s="3"/>
    </row>
    <row r="12" spans="1:10" ht="12">
      <c r="A12" s="14" t="s">
        <v>4</v>
      </c>
      <c r="B12" s="4"/>
      <c r="C12" s="67"/>
      <c r="D12" s="21"/>
      <c r="E12" s="13" t="s">
        <v>38</v>
      </c>
      <c r="F12" s="4"/>
      <c r="G12" s="85">
        <v>86651479</v>
      </c>
      <c r="H12" s="117">
        <v>83276804</v>
      </c>
      <c r="I12" s="3"/>
      <c r="J12" s="3"/>
    </row>
    <row r="13" spans="1:10" ht="12">
      <c r="A13" s="14" t="s">
        <v>32</v>
      </c>
      <c r="B13" s="4"/>
      <c r="C13" s="20"/>
      <c r="D13" s="22"/>
      <c r="E13" s="13" t="s">
        <v>39</v>
      </c>
      <c r="F13" s="4"/>
      <c r="G13" s="85"/>
      <c r="H13" s="117"/>
      <c r="I13" s="3"/>
      <c r="J13" s="3"/>
    </row>
    <row r="14" spans="1:10" ht="12">
      <c r="A14" s="14" t="s">
        <v>33</v>
      </c>
      <c r="B14" s="4"/>
      <c r="C14" s="20"/>
      <c r="D14" s="22"/>
      <c r="E14" s="13" t="s">
        <v>40</v>
      </c>
      <c r="F14" s="4"/>
      <c r="G14" s="85">
        <v>6536904</v>
      </c>
      <c r="H14" s="117">
        <v>6536904</v>
      </c>
      <c r="I14" s="3"/>
      <c r="J14" s="3"/>
    </row>
    <row r="15" spans="1:10" ht="12">
      <c r="A15" s="14" t="s">
        <v>7</v>
      </c>
      <c r="B15" s="4"/>
      <c r="C15" s="67">
        <f>+C16</f>
        <v>42714360</v>
      </c>
      <c r="D15" s="67">
        <f>+D16</f>
        <v>42714360</v>
      </c>
      <c r="E15" s="13" t="s">
        <v>9</v>
      </c>
      <c r="F15" s="4"/>
      <c r="G15" s="85">
        <v>1337960</v>
      </c>
      <c r="H15" s="117">
        <v>1332145</v>
      </c>
      <c r="I15" s="3"/>
      <c r="J15" s="3"/>
    </row>
    <row r="16" spans="1:10" ht="12">
      <c r="A16" s="14" t="s">
        <v>32</v>
      </c>
      <c r="B16" s="4"/>
      <c r="C16" s="20">
        <v>42714360</v>
      </c>
      <c r="D16" s="20">
        <v>42714360</v>
      </c>
      <c r="E16" s="12" t="s">
        <v>42</v>
      </c>
      <c r="F16" s="4"/>
      <c r="G16" s="86">
        <f>SUM(G17)</f>
        <v>0</v>
      </c>
      <c r="H16" s="118">
        <f>H17+H18</f>
        <v>0</v>
      </c>
      <c r="I16" s="3"/>
      <c r="J16" s="3"/>
    </row>
    <row r="17" spans="1:10" ht="12">
      <c r="A17" s="14" t="s">
        <v>33</v>
      </c>
      <c r="B17" s="4"/>
      <c r="C17" s="20"/>
      <c r="D17" s="22"/>
      <c r="E17" s="15" t="s">
        <v>28</v>
      </c>
      <c r="F17" s="4"/>
      <c r="G17" s="85">
        <v>0</v>
      </c>
      <c r="H17" s="119">
        <v>0</v>
      </c>
      <c r="I17" s="3"/>
      <c r="J17" s="3"/>
    </row>
    <row r="18" spans="1:10" ht="12">
      <c r="A18" s="14" t="s">
        <v>8</v>
      </c>
      <c r="B18" s="4"/>
      <c r="C18" s="20"/>
      <c r="D18" s="20"/>
      <c r="E18" s="18" t="s">
        <v>37</v>
      </c>
      <c r="F18" s="4"/>
      <c r="G18" s="62"/>
      <c r="H18" s="47"/>
      <c r="I18" s="3"/>
      <c r="J18" s="3"/>
    </row>
    <row r="19" spans="1:10" ht="12">
      <c r="A19" s="14" t="s">
        <v>86</v>
      </c>
      <c r="B19" s="4"/>
      <c r="C19" s="20"/>
      <c r="D19" s="20"/>
      <c r="E19" s="13" t="s">
        <v>40</v>
      </c>
      <c r="F19" s="4"/>
      <c r="G19" s="62"/>
      <c r="H19" s="47"/>
      <c r="I19" s="3"/>
      <c r="J19" s="3"/>
    </row>
    <row r="20" spans="1:10" ht="12">
      <c r="A20" s="14" t="s">
        <v>19</v>
      </c>
      <c r="B20" s="4"/>
      <c r="C20" s="20"/>
      <c r="D20" s="20"/>
      <c r="E20" s="13" t="s">
        <v>9</v>
      </c>
      <c r="F20" s="4"/>
      <c r="G20" s="110"/>
      <c r="H20" s="24"/>
      <c r="I20" s="3"/>
      <c r="J20" s="3"/>
    </row>
    <row r="21" spans="1:10" ht="12">
      <c r="A21" s="14" t="s">
        <v>20</v>
      </c>
      <c r="B21" s="4"/>
      <c r="C21" s="20"/>
      <c r="D21" s="20"/>
      <c r="E21" s="12" t="s">
        <v>43</v>
      </c>
      <c r="F21" s="4"/>
      <c r="G21" s="62"/>
      <c r="H21" s="23"/>
      <c r="I21" s="3"/>
      <c r="J21" s="3"/>
    </row>
    <row r="22" spans="1:10" ht="12">
      <c r="A22" s="14" t="s">
        <v>21</v>
      </c>
      <c r="B22" s="4"/>
      <c r="C22" s="20"/>
      <c r="D22" s="20"/>
      <c r="E22" s="12" t="s">
        <v>44</v>
      </c>
      <c r="F22" s="4"/>
      <c r="G22" s="62"/>
      <c r="H22" s="25"/>
      <c r="I22" s="3"/>
      <c r="J22" s="3"/>
    </row>
    <row r="23" spans="1:10" ht="12">
      <c r="A23" s="14" t="s">
        <v>22</v>
      </c>
      <c r="B23" s="4"/>
      <c r="C23" s="22"/>
      <c r="D23" s="20"/>
      <c r="E23" s="15" t="s">
        <v>24</v>
      </c>
      <c r="F23" s="4"/>
      <c r="G23" s="62"/>
      <c r="H23" s="25"/>
      <c r="I23" s="3"/>
      <c r="J23" s="3"/>
    </row>
    <row r="24" spans="1:10" ht="12">
      <c r="A24" s="14" t="s">
        <v>23</v>
      </c>
      <c r="B24" s="4"/>
      <c r="C24" s="22"/>
      <c r="D24" s="20"/>
      <c r="E24" s="15" t="s">
        <v>5</v>
      </c>
      <c r="F24" s="4"/>
      <c r="G24" s="62"/>
      <c r="H24" s="25"/>
      <c r="I24" s="3"/>
      <c r="J24" s="3"/>
    </row>
    <row r="25" spans="1:10" ht="12">
      <c r="A25" s="106" t="s">
        <v>34</v>
      </c>
      <c r="B25" s="4"/>
      <c r="C25" s="30"/>
      <c r="D25" s="71"/>
      <c r="E25" s="15" t="s">
        <v>6</v>
      </c>
      <c r="F25" s="4"/>
      <c r="G25" s="62"/>
      <c r="H25" s="25"/>
      <c r="I25" s="3"/>
      <c r="J25" s="3"/>
    </row>
    <row r="26" spans="1:10" ht="12">
      <c r="A26" s="107" t="s">
        <v>35</v>
      </c>
      <c r="B26" s="4"/>
      <c r="C26" s="30"/>
      <c r="D26" s="71"/>
      <c r="E26" s="12" t="s">
        <v>49</v>
      </c>
      <c r="F26" s="4"/>
      <c r="G26" s="62"/>
      <c r="H26" s="25"/>
      <c r="I26" s="3"/>
      <c r="J26" s="3"/>
    </row>
    <row r="27" spans="1:10" ht="12">
      <c r="A27" s="107" t="s">
        <v>36</v>
      </c>
      <c r="B27" s="4"/>
      <c r="C27" s="22"/>
      <c r="D27" s="20"/>
      <c r="E27" s="13" t="s">
        <v>35</v>
      </c>
      <c r="F27" s="4"/>
      <c r="G27" s="62"/>
      <c r="H27" s="25"/>
      <c r="I27" s="3"/>
      <c r="J27" s="3"/>
    </row>
    <row r="28" spans="1:10" ht="12">
      <c r="A28" s="11" t="s">
        <v>87</v>
      </c>
      <c r="B28" s="4"/>
      <c r="C28" s="104">
        <f>+C29+C32</f>
        <v>385953029</v>
      </c>
      <c r="D28" s="104">
        <f>+D29+D32+D36</f>
        <v>387360504</v>
      </c>
      <c r="E28" s="13" t="s">
        <v>91</v>
      </c>
      <c r="F28" s="4"/>
      <c r="G28" s="62"/>
      <c r="H28" s="25"/>
      <c r="I28" s="3"/>
      <c r="J28" s="3"/>
    </row>
    <row r="29" spans="1:10" ht="16.5" customHeight="1">
      <c r="A29" s="14" t="s">
        <v>10</v>
      </c>
      <c r="B29" s="4"/>
      <c r="C29" s="20">
        <f>+C30</f>
        <v>3736904</v>
      </c>
      <c r="D29" s="20">
        <f>+D30</f>
        <v>3736904</v>
      </c>
      <c r="E29" s="13"/>
      <c r="F29" s="114"/>
      <c r="G29" s="62"/>
      <c r="H29" s="23"/>
      <c r="I29" s="3"/>
      <c r="J29" s="3"/>
    </row>
    <row r="30" spans="1:10" ht="12" customHeight="1">
      <c r="A30" s="14" t="s">
        <v>11</v>
      </c>
      <c r="B30" s="4"/>
      <c r="C30" s="20">
        <v>3736904</v>
      </c>
      <c r="D30" s="20">
        <v>3736904</v>
      </c>
      <c r="E30" s="13"/>
      <c r="F30" s="4"/>
      <c r="G30" s="62"/>
      <c r="H30" s="24"/>
      <c r="I30" s="3"/>
      <c r="J30" s="3"/>
    </row>
    <row r="31" spans="1:10" ht="12" customHeight="1">
      <c r="A31" s="14" t="s">
        <v>12</v>
      </c>
      <c r="B31" s="4"/>
      <c r="C31" s="20"/>
      <c r="D31" s="20"/>
      <c r="E31" s="13"/>
      <c r="F31" s="4"/>
      <c r="G31" s="62"/>
      <c r="H31" s="23"/>
      <c r="I31" s="3"/>
      <c r="J31" s="3"/>
    </row>
    <row r="32" spans="1:10" ht="12" customHeight="1">
      <c r="A32" s="14" t="s">
        <v>88</v>
      </c>
      <c r="B32" s="4"/>
      <c r="C32" s="68">
        <f>+C33+C36</f>
        <v>382216125</v>
      </c>
      <c r="D32" s="68">
        <f>+D33</f>
        <v>383623600</v>
      </c>
      <c r="E32" s="13"/>
      <c r="F32" s="4"/>
      <c r="G32" s="62"/>
      <c r="H32" s="24"/>
      <c r="I32" s="3"/>
      <c r="J32" s="3"/>
    </row>
    <row r="33" spans="1:10" ht="15.75" customHeight="1">
      <c r="A33" s="14" t="s">
        <v>11</v>
      </c>
      <c r="B33" s="4"/>
      <c r="C33" s="20">
        <f>C34+C35</f>
        <v>382216125</v>
      </c>
      <c r="D33" s="20">
        <f>D34+D35</f>
        <v>383623600</v>
      </c>
      <c r="E33" s="12"/>
      <c r="F33" s="4"/>
      <c r="G33" s="62"/>
      <c r="H33" s="24"/>
      <c r="I33" s="3"/>
      <c r="J33" s="3"/>
    </row>
    <row r="34" spans="1:10" ht="12" customHeight="1">
      <c r="A34" s="14" t="s">
        <v>17</v>
      </c>
      <c r="B34" s="4"/>
      <c r="C34" s="20">
        <v>324160397</v>
      </c>
      <c r="D34" s="20">
        <v>328948362</v>
      </c>
      <c r="E34" s="13"/>
      <c r="F34" s="4"/>
      <c r="G34" s="62"/>
      <c r="H34" s="24"/>
      <c r="I34" s="3"/>
      <c r="J34" s="3"/>
    </row>
    <row r="35" spans="1:10" ht="12" customHeight="1">
      <c r="A35" s="14" t="s">
        <v>18</v>
      </c>
      <c r="B35" s="4"/>
      <c r="C35" s="20">
        <v>58055728</v>
      </c>
      <c r="D35" s="20">
        <v>54675238</v>
      </c>
      <c r="E35" s="13"/>
      <c r="F35" s="4"/>
      <c r="G35" s="62"/>
      <c r="H35" s="24"/>
      <c r="I35" s="3"/>
      <c r="J35" s="3"/>
    </row>
    <row r="36" spans="1:10" ht="12" customHeight="1">
      <c r="A36" s="14" t="s">
        <v>45</v>
      </c>
      <c r="B36" s="4"/>
      <c r="C36" s="20"/>
      <c r="D36" s="20"/>
      <c r="E36" s="13"/>
      <c r="F36" s="4"/>
      <c r="G36" s="62"/>
      <c r="H36" s="24"/>
      <c r="I36" s="3"/>
      <c r="J36" s="3"/>
    </row>
    <row r="37" spans="1:10" ht="12" customHeight="1">
      <c r="A37" s="14" t="s">
        <v>24</v>
      </c>
      <c r="B37" s="4"/>
      <c r="C37" s="46"/>
      <c r="D37" s="46"/>
      <c r="E37" s="13"/>
      <c r="F37" s="4"/>
      <c r="G37" s="62"/>
      <c r="H37" s="24"/>
      <c r="I37" s="3"/>
      <c r="J37" s="3"/>
    </row>
    <row r="38" spans="1:10" ht="15.75" customHeight="1">
      <c r="A38" s="14" t="s">
        <v>25</v>
      </c>
      <c r="B38" s="4"/>
      <c r="C38" s="5"/>
      <c r="D38" s="5"/>
      <c r="E38" s="13"/>
      <c r="F38" s="4"/>
      <c r="G38" s="62"/>
      <c r="H38" s="24"/>
      <c r="I38" s="3"/>
      <c r="J38" s="3"/>
    </row>
    <row r="39" spans="1:10" ht="12">
      <c r="A39" s="14" t="s">
        <v>26</v>
      </c>
      <c r="B39" s="4"/>
      <c r="C39" s="5"/>
      <c r="D39" s="5"/>
      <c r="E39" s="13"/>
      <c r="F39" s="4"/>
      <c r="G39" s="62"/>
      <c r="H39" s="23"/>
      <c r="I39" s="3"/>
      <c r="J39" s="3"/>
    </row>
    <row r="40" spans="1:10" ht="12.75">
      <c r="A40" s="11" t="s">
        <v>14</v>
      </c>
      <c r="B40" s="4"/>
      <c r="C40" s="69">
        <f>+C11+C28</f>
        <v>428667389</v>
      </c>
      <c r="D40" s="69">
        <f>+D10+D11+D28</f>
        <v>493413774</v>
      </c>
      <c r="E40" s="19" t="s">
        <v>13</v>
      </c>
      <c r="F40" s="4"/>
      <c r="G40" s="88">
        <f>+G10+G16</f>
        <v>428667389</v>
      </c>
      <c r="H40" s="112">
        <f>+H10+H16</f>
        <v>430074864</v>
      </c>
      <c r="I40" s="3"/>
      <c r="J40" s="3"/>
    </row>
    <row r="41" spans="1:10" ht="12.75">
      <c r="A41" s="11" t="s">
        <v>15</v>
      </c>
      <c r="B41" s="4"/>
      <c r="C41" s="109"/>
      <c r="D41" s="109"/>
      <c r="E41" s="19" t="s">
        <v>46</v>
      </c>
      <c r="F41" s="4"/>
      <c r="G41" s="89"/>
      <c r="H41" s="90"/>
      <c r="I41" s="3"/>
      <c r="J41" s="3"/>
    </row>
    <row r="42" spans="1:10" ht="12">
      <c r="A42" s="14" t="s">
        <v>89</v>
      </c>
      <c r="B42" s="60"/>
      <c r="C42" s="108"/>
      <c r="D42" s="105"/>
      <c r="E42" s="13" t="s">
        <v>47</v>
      </c>
      <c r="F42" s="4"/>
      <c r="G42" s="62"/>
      <c r="H42" s="16"/>
      <c r="I42" s="3"/>
      <c r="J42" s="3"/>
    </row>
    <row r="43" spans="1:10" ht="12">
      <c r="A43" s="14" t="s">
        <v>90</v>
      </c>
      <c r="B43" s="4"/>
      <c r="C43" s="70"/>
      <c r="D43" s="6"/>
      <c r="E43" s="13" t="s">
        <v>48</v>
      </c>
      <c r="F43" s="4"/>
      <c r="G43" s="62"/>
      <c r="H43" s="16"/>
      <c r="I43" s="3"/>
      <c r="J43" s="3"/>
    </row>
    <row r="44" spans="1:10" ht="12">
      <c r="A44" s="14"/>
      <c r="B44" s="4"/>
      <c r="C44" s="5"/>
      <c r="D44" s="7"/>
      <c r="E44" s="12" t="s">
        <v>16</v>
      </c>
      <c r="F44" s="4"/>
      <c r="G44" s="62"/>
      <c r="H44" s="120">
        <f>+D40-H40</f>
        <v>63338910</v>
      </c>
      <c r="I44" s="3"/>
      <c r="J44" s="3"/>
    </row>
    <row r="45" spans="1:10" ht="12">
      <c r="A45" s="14"/>
      <c r="B45" s="4"/>
      <c r="C45" s="5"/>
      <c r="D45" s="7"/>
      <c r="E45" s="12"/>
      <c r="F45" s="4"/>
      <c r="G45" s="62"/>
      <c r="H45" s="17"/>
      <c r="I45" s="3"/>
      <c r="J45" s="3"/>
    </row>
    <row r="46" spans="1:10" ht="12.75" customHeight="1">
      <c r="A46" s="14"/>
      <c r="B46" s="60"/>
      <c r="C46" s="79"/>
      <c r="D46" s="80"/>
      <c r="E46" s="19"/>
      <c r="F46" s="63"/>
      <c r="G46" s="80"/>
      <c r="H46" s="16"/>
      <c r="I46" s="3"/>
      <c r="J46" s="3"/>
    </row>
    <row r="47" spans="1:10" ht="19.5" customHeight="1" thickBot="1">
      <c r="A47" s="103"/>
      <c r="B47" s="72"/>
      <c r="C47" s="73"/>
      <c r="D47" s="74"/>
      <c r="E47" s="75"/>
      <c r="F47" s="76"/>
      <c r="G47" s="77"/>
      <c r="H47" s="78"/>
      <c r="I47" s="3"/>
      <c r="J47" s="3"/>
    </row>
    <row r="48" spans="8:10" ht="12.75" thickTop="1">
      <c r="H48" s="3"/>
      <c r="I48" s="3"/>
      <c r="J48" s="3"/>
    </row>
    <row r="49" spans="3:10" ht="12">
      <c r="C49" s="8"/>
      <c r="D49" s="8"/>
      <c r="E49" s="3"/>
      <c r="H49" s="3"/>
      <c r="I49" s="3"/>
      <c r="J49" s="3"/>
    </row>
    <row r="50" spans="5:10" ht="12">
      <c r="E50" s="3"/>
      <c r="H50" s="3"/>
      <c r="I50" s="3"/>
      <c r="J50" s="3"/>
    </row>
    <row r="51" spans="3:10" ht="12">
      <c r="C51" s="10"/>
      <c r="D51" s="10"/>
      <c r="E51" s="3"/>
      <c r="H51" s="3"/>
      <c r="I51" s="3"/>
      <c r="J51" s="3"/>
    </row>
    <row r="52" spans="5:10" ht="12">
      <c r="E52" s="3"/>
      <c r="H52" s="3"/>
      <c r="I52" s="3"/>
      <c r="J52" s="3"/>
    </row>
    <row r="53" spans="5:10" ht="12">
      <c r="E53" s="3"/>
      <c r="H53" s="3"/>
      <c r="I53" s="3"/>
      <c r="J53" s="3"/>
    </row>
    <row r="54" spans="5:10" ht="12">
      <c r="E54" s="3"/>
      <c r="H54" s="3"/>
      <c r="I54" s="3"/>
      <c r="J54" s="3"/>
    </row>
    <row r="55" spans="5:10" ht="12">
      <c r="E55" s="3"/>
      <c r="H55" s="3"/>
      <c r="I55" s="3"/>
      <c r="J55" s="3"/>
    </row>
    <row r="56" spans="5:10" ht="12">
      <c r="E56" s="3"/>
      <c r="H56" s="3"/>
      <c r="I56" s="3"/>
      <c r="J56" s="3"/>
    </row>
    <row r="57" spans="5:10" ht="12">
      <c r="E57" s="3"/>
      <c r="H57" s="3"/>
      <c r="I57" s="3"/>
      <c r="J57" s="3"/>
    </row>
    <row r="58" spans="5:10" ht="12">
      <c r="E58" s="3"/>
      <c r="H58" s="3"/>
      <c r="I58" s="3"/>
      <c r="J58" s="3"/>
    </row>
    <row r="59" spans="5:10" ht="12">
      <c r="E59" s="3"/>
      <c r="H59" s="3"/>
      <c r="I59" s="3"/>
      <c r="J59" s="3"/>
    </row>
    <row r="60" spans="5:10" ht="12">
      <c r="E60" s="3"/>
      <c r="H60" s="3"/>
      <c r="I60" s="3"/>
      <c r="J60" s="3"/>
    </row>
    <row r="61" spans="5:10" ht="12">
      <c r="E61" s="3"/>
      <c r="H61" s="3"/>
      <c r="I61" s="3"/>
      <c r="J61" s="3"/>
    </row>
    <row r="62" spans="5:10" ht="12">
      <c r="E62" s="3"/>
      <c r="H62" s="3"/>
      <c r="I62" s="3"/>
      <c r="J62" s="3"/>
    </row>
    <row r="63" spans="5:10" ht="12">
      <c r="E63" s="3"/>
      <c r="H63" s="3"/>
      <c r="I63" s="3"/>
      <c r="J63" s="3"/>
    </row>
    <row r="64" spans="5:10" ht="12">
      <c r="E64" s="3"/>
      <c r="H64" s="3"/>
      <c r="I64" s="3"/>
      <c r="J64" s="3"/>
    </row>
    <row r="65" spans="5:10" ht="12">
      <c r="E65" s="3"/>
      <c r="H65" s="3"/>
      <c r="I65" s="3"/>
      <c r="J65" s="3"/>
    </row>
    <row r="66" spans="5:10" ht="12">
      <c r="E66" s="3"/>
      <c r="H66" s="3"/>
      <c r="I66" s="3"/>
      <c r="J66" s="3"/>
    </row>
    <row r="67" spans="5:10" ht="12">
      <c r="E67" s="3"/>
      <c r="H67" s="3"/>
      <c r="I67" s="3"/>
      <c r="J67" s="3"/>
    </row>
    <row r="68" spans="5:10" ht="12">
      <c r="E68" s="3"/>
      <c r="H68" s="3"/>
      <c r="I68" s="3"/>
      <c r="J68" s="3"/>
    </row>
    <row r="69" spans="5:10" ht="12">
      <c r="E69" s="3"/>
      <c r="H69" s="3"/>
      <c r="I69" s="3"/>
      <c r="J69" s="3"/>
    </row>
    <row r="89" ht="12">
      <c r="A89" s="9"/>
    </row>
    <row r="90" spans="1:10" ht="12">
      <c r="A90" s="9"/>
      <c r="E90" s="3"/>
      <c r="H90" s="3"/>
      <c r="I90" s="3"/>
      <c r="J90" s="3"/>
    </row>
    <row r="91" spans="1:10" ht="12">
      <c r="A91" s="9"/>
      <c r="E91" s="3"/>
      <c r="H91" s="3"/>
      <c r="I91" s="3"/>
      <c r="J91" s="3"/>
    </row>
    <row r="92" spans="1:10" ht="12">
      <c r="A92" s="9"/>
      <c r="E92" s="3"/>
      <c r="H92" s="3"/>
      <c r="I92" s="3"/>
      <c r="J92" s="3"/>
    </row>
    <row r="93" spans="1:10" ht="12">
      <c r="A93" s="9"/>
      <c r="E93" s="3"/>
      <c r="H93" s="3"/>
      <c r="I93" s="3"/>
      <c r="J93" s="3"/>
    </row>
    <row r="94" spans="1:10" ht="12">
      <c r="A94" s="9"/>
      <c r="E94" s="3"/>
      <c r="H94" s="3"/>
      <c r="I94" s="3"/>
      <c r="J94" s="3"/>
    </row>
    <row r="95" spans="1:10" ht="12">
      <c r="A95" s="9"/>
      <c r="E95" s="3"/>
      <c r="H95" s="3"/>
      <c r="I95" s="3"/>
      <c r="J95" s="3"/>
    </row>
    <row r="96" spans="1:10" ht="12">
      <c r="A96" s="9"/>
      <c r="E96" s="3"/>
      <c r="H96" s="3"/>
      <c r="I96" s="3"/>
      <c r="J96" s="3"/>
    </row>
    <row r="97" spans="1:10" ht="12">
      <c r="A97" s="9"/>
      <c r="E97" s="3"/>
      <c r="H97" s="3"/>
      <c r="I97" s="3"/>
      <c r="J97" s="3"/>
    </row>
    <row r="98" spans="1:10" ht="12">
      <c r="A98" s="9"/>
      <c r="E98" s="3"/>
      <c r="H98" s="3"/>
      <c r="I98" s="3"/>
      <c r="J98" s="3"/>
    </row>
    <row r="99" spans="1:10" ht="12">
      <c r="A99" s="9"/>
      <c r="E99" s="3"/>
      <c r="H99" s="3"/>
      <c r="I99" s="3"/>
      <c r="J99" s="3"/>
    </row>
    <row r="100" spans="1:10" ht="12">
      <c r="A100" s="9"/>
      <c r="E100" s="3"/>
      <c r="H100" s="3"/>
      <c r="I100" s="3"/>
      <c r="J100" s="3"/>
    </row>
    <row r="101" spans="1:10" ht="12">
      <c r="A101" s="9"/>
      <c r="E101" s="3"/>
      <c r="H101" s="3"/>
      <c r="I101" s="3"/>
      <c r="J101" s="3"/>
    </row>
    <row r="102" spans="1:10" ht="12">
      <c r="A102" s="9"/>
      <c r="E102" s="3"/>
      <c r="H102" s="3"/>
      <c r="I102" s="3"/>
      <c r="J102" s="3"/>
    </row>
    <row r="103" spans="1:10" ht="12">
      <c r="A103" s="9"/>
      <c r="E103" s="3"/>
      <c r="H103" s="3"/>
      <c r="I103" s="3"/>
      <c r="J103" s="3"/>
    </row>
    <row r="104" spans="1:10" ht="12">
      <c r="A104" s="9"/>
      <c r="E104" s="3"/>
      <c r="H104" s="3"/>
      <c r="I104" s="3"/>
      <c r="J104" s="3"/>
    </row>
    <row r="105" spans="1:10" ht="12">
      <c r="A105" s="9"/>
      <c r="E105" s="3"/>
      <c r="H105" s="3"/>
      <c r="I105" s="3"/>
      <c r="J105" s="3"/>
    </row>
    <row r="106" spans="1:10" ht="12">
      <c r="A106" s="9"/>
      <c r="E106" s="3"/>
      <c r="H106" s="3"/>
      <c r="I106" s="3"/>
      <c r="J106" s="3"/>
    </row>
    <row r="107" spans="1:10" ht="12">
      <c r="A107" s="9"/>
      <c r="E107" s="3"/>
      <c r="H107" s="3"/>
      <c r="I107" s="3"/>
      <c r="J107" s="3"/>
    </row>
    <row r="108" spans="1:10" ht="12">
      <c r="A108" s="9"/>
      <c r="E108" s="3"/>
      <c r="H108" s="3"/>
      <c r="I108" s="3"/>
      <c r="J108" s="3"/>
    </row>
    <row r="109" spans="1:10" ht="12">
      <c r="A109" s="9"/>
      <c r="E109" s="3"/>
      <c r="H109" s="3"/>
      <c r="I109" s="3"/>
      <c r="J109" s="3"/>
    </row>
    <row r="110" spans="1:10" ht="12">
      <c r="A110" s="9"/>
      <c r="E110" s="3"/>
      <c r="H110" s="3"/>
      <c r="I110" s="3"/>
      <c r="J110" s="3"/>
    </row>
    <row r="111" spans="1:10" ht="12">
      <c r="A111" s="9"/>
      <c r="E111" s="3"/>
      <c r="H111" s="3"/>
      <c r="I111" s="3"/>
      <c r="J111" s="3"/>
    </row>
    <row r="112" spans="1:10" ht="12">
      <c r="A112" s="9"/>
      <c r="E112" s="3"/>
      <c r="H112" s="3"/>
      <c r="I112" s="3"/>
      <c r="J112" s="3"/>
    </row>
    <row r="113" spans="1:10" ht="12">
      <c r="A113" s="9"/>
      <c r="E113" s="3"/>
      <c r="H113" s="3"/>
      <c r="I113" s="3"/>
      <c r="J113" s="3"/>
    </row>
    <row r="114" spans="5:10" ht="12">
      <c r="E114" s="3"/>
      <c r="H114" s="3"/>
      <c r="I114" s="3"/>
      <c r="J114" s="3"/>
    </row>
    <row r="115" spans="1:10" ht="12">
      <c r="A115" s="9"/>
      <c r="E115" s="3"/>
      <c r="H115" s="3"/>
      <c r="I115" s="3"/>
      <c r="J115" s="3"/>
    </row>
    <row r="116" spans="5:10" ht="12">
      <c r="E116" s="3"/>
      <c r="H116" s="3"/>
      <c r="I116" s="3"/>
      <c r="J116" s="3"/>
    </row>
    <row r="117" spans="1:10" ht="12">
      <c r="A117" s="9"/>
      <c r="E117" s="3"/>
      <c r="H117" s="3"/>
      <c r="I117" s="3"/>
      <c r="J117" s="3"/>
    </row>
    <row r="118" spans="5:10" ht="12">
      <c r="E118" s="3"/>
      <c r="H118" s="3"/>
      <c r="I118" s="3"/>
      <c r="J118" s="3"/>
    </row>
    <row r="119" spans="1:10" ht="12">
      <c r="A119" s="9"/>
      <c r="E119" s="3"/>
      <c r="H119" s="3"/>
      <c r="I119" s="3"/>
      <c r="J119" s="3"/>
    </row>
    <row r="120" spans="1:10" ht="12">
      <c r="A120" s="9"/>
      <c r="E120" s="3"/>
      <c r="H120" s="3"/>
      <c r="I120" s="3"/>
      <c r="J120" s="3"/>
    </row>
    <row r="121" spans="5:10" ht="12">
      <c r="E121" s="3"/>
      <c r="H121" s="3"/>
      <c r="I121" s="3"/>
      <c r="J121" s="3"/>
    </row>
    <row r="122" spans="1:10" ht="12">
      <c r="A122" s="9"/>
      <c r="E122" s="3"/>
      <c r="H122" s="3"/>
      <c r="I122" s="3"/>
      <c r="J122" s="3"/>
    </row>
    <row r="123" spans="5:10" ht="12">
      <c r="E123" s="3"/>
      <c r="H123" s="3"/>
      <c r="I123" s="3"/>
      <c r="J123" s="3"/>
    </row>
    <row r="124" spans="1:10" ht="12">
      <c r="A124" s="9"/>
      <c r="E124" s="3"/>
      <c r="H124" s="3"/>
      <c r="I124" s="3"/>
      <c r="J124" s="3"/>
    </row>
    <row r="125" spans="1:10" ht="12">
      <c r="A125" s="9"/>
      <c r="E125" s="3"/>
      <c r="H125" s="3"/>
      <c r="I125" s="3"/>
      <c r="J125" s="3"/>
    </row>
    <row r="126" spans="5:10" ht="12">
      <c r="E126" s="3"/>
      <c r="H126" s="3"/>
      <c r="I126" s="3"/>
      <c r="J126" s="3"/>
    </row>
    <row r="127" spans="5:10" ht="12">
      <c r="E127" s="3"/>
      <c r="H127" s="3"/>
      <c r="I127" s="3"/>
      <c r="J127" s="3"/>
    </row>
    <row r="128" spans="5:10" ht="12">
      <c r="E128" s="3"/>
      <c r="H128" s="3"/>
      <c r="I128" s="3"/>
      <c r="J128" s="3"/>
    </row>
    <row r="129" spans="5:10" ht="12">
      <c r="E129" s="3"/>
      <c r="H129" s="3"/>
      <c r="I129" s="3"/>
      <c r="J129" s="3"/>
    </row>
    <row r="130" spans="5:10" ht="12">
      <c r="E130" s="3"/>
      <c r="H130" s="3"/>
      <c r="I130" s="3"/>
      <c r="J130" s="3"/>
    </row>
    <row r="131" spans="5:10" ht="12">
      <c r="E131" s="3"/>
      <c r="H131" s="3"/>
      <c r="I131" s="3"/>
      <c r="J131" s="3"/>
    </row>
    <row r="132" spans="5:10" ht="12">
      <c r="E132" s="3"/>
      <c r="H132" s="3"/>
      <c r="I132" s="3"/>
      <c r="J132" s="3"/>
    </row>
    <row r="133" spans="5:10" ht="12">
      <c r="E133" s="3"/>
      <c r="H133" s="3"/>
      <c r="I133" s="3"/>
      <c r="J133" s="3"/>
    </row>
    <row r="134" spans="5:10" ht="12">
      <c r="E134" s="3"/>
      <c r="H134" s="3"/>
      <c r="I134" s="3"/>
      <c r="J134" s="3"/>
    </row>
    <row r="135" spans="5:10" ht="12">
      <c r="E135" s="3"/>
      <c r="H135" s="3"/>
      <c r="I135" s="3"/>
      <c r="J135" s="3"/>
    </row>
    <row r="136" spans="5:10" ht="12">
      <c r="E136" s="3"/>
      <c r="H136" s="3"/>
      <c r="I136" s="3"/>
      <c r="J136" s="3"/>
    </row>
    <row r="137" spans="5:10" ht="12">
      <c r="E137" s="3"/>
      <c r="H137" s="3"/>
      <c r="I137" s="3"/>
      <c r="J137" s="3"/>
    </row>
    <row r="138" spans="5:10" ht="12">
      <c r="E138" s="3"/>
      <c r="H138" s="3"/>
      <c r="I138" s="3"/>
      <c r="J138" s="3"/>
    </row>
    <row r="139" spans="5:10" ht="12">
      <c r="E139" s="3"/>
      <c r="H139" s="3"/>
      <c r="I139" s="3"/>
      <c r="J139" s="3"/>
    </row>
    <row r="140" spans="5:10" ht="12">
      <c r="E140" s="3"/>
      <c r="H140" s="3"/>
      <c r="I140" s="3"/>
      <c r="J140" s="3"/>
    </row>
    <row r="141" spans="5:10" ht="12">
      <c r="E141" s="3"/>
      <c r="H141" s="3"/>
      <c r="I141" s="3"/>
      <c r="J141" s="3"/>
    </row>
    <row r="142" spans="5:10" ht="12">
      <c r="E142" s="3"/>
      <c r="H142" s="3"/>
      <c r="I142" s="3"/>
      <c r="J142" s="3"/>
    </row>
    <row r="143" spans="5:10" ht="12">
      <c r="E143" s="3"/>
      <c r="H143" s="3"/>
      <c r="I143" s="3"/>
      <c r="J143" s="3"/>
    </row>
    <row r="144" spans="5:10" ht="12">
      <c r="E144" s="3"/>
      <c r="H144" s="3"/>
      <c r="I144" s="3"/>
      <c r="J144" s="3"/>
    </row>
    <row r="145" spans="5:10" ht="12">
      <c r="E145" s="3"/>
      <c r="H145" s="3"/>
      <c r="I145" s="3"/>
      <c r="J145" s="3"/>
    </row>
    <row r="146" spans="5:10" ht="12">
      <c r="E146" s="3"/>
      <c r="H146" s="3"/>
      <c r="I146" s="3"/>
      <c r="J146" s="3"/>
    </row>
    <row r="147" spans="5:10" ht="12">
      <c r="E147" s="3"/>
      <c r="H147" s="3"/>
      <c r="I147" s="3"/>
      <c r="J147" s="3"/>
    </row>
    <row r="148" spans="5:10" ht="12">
      <c r="E148" s="3"/>
      <c r="H148" s="3"/>
      <c r="I148" s="3"/>
      <c r="J148" s="3"/>
    </row>
    <row r="149" spans="5:10" ht="12">
      <c r="E149" s="3"/>
      <c r="H149" s="3"/>
      <c r="I149" s="3"/>
      <c r="J149" s="3"/>
    </row>
    <row r="150" spans="5:10" ht="12">
      <c r="E150" s="3"/>
      <c r="H150" s="3"/>
      <c r="I150" s="3"/>
      <c r="J150" s="3"/>
    </row>
    <row r="151" spans="5:10" ht="12">
      <c r="E151" s="3"/>
      <c r="H151" s="3"/>
      <c r="I151" s="3"/>
      <c r="J151" s="3"/>
    </row>
    <row r="152" spans="5:10" ht="12">
      <c r="E152" s="3"/>
      <c r="H152" s="3"/>
      <c r="I152" s="3"/>
      <c r="J152" s="3"/>
    </row>
    <row r="153" spans="5:10" ht="12">
      <c r="E153" s="3"/>
      <c r="H153" s="3"/>
      <c r="I153" s="3"/>
      <c r="J153" s="3"/>
    </row>
    <row r="154" spans="5:10" ht="12">
      <c r="E154" s="3"/>
      <c r="H154" s="3"/>
      <c r="I154" s="3"/>
      <c r="J154" s="3"/>
    </row>
    <row r="155" spans="5:10" ht="12">
      <c r="E155" s="3"/>
      <c r="H155" s="3"/>
      <c r="I155" s="3"/>
      <c r="J155" s="3"/>
    </row>
  </sheetData>
  <sheetProtection/>
  <mergeCells count="9">
    <mergeCell ref="E8:F8"/>
    <mergeCell ref="A3:H3"/>
    <mergeCell ref="A1:H1"/>
    <mergeCell ref="A4:H4"/>
    <mergeCell ref="A2:H2"/>
    <mergeCell ref="F5:H5"/>
    <mergeCell ref="A8:B8"/>
    <mergeCell ref="A7:D7"/>
    <mergeCell ref="E7:H7"/>
  </mergeCells>
  <printOptions horizontalCentered="1"/>
  <pageMargins left="0.7874015748031497" right="0.7874015748031497" top="0.3937007874015748" bottom="0.5905511811023623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L20" sqref="L20"/>
    </sheetView>
  </sheetViews>
  <sheetFormatPr defaultColWidth="11.421875" defaultRowHeight="12.75"/>
  <cols>
    <col min="1" max="3" width="3.28125" style="0" customWidth="1"/>
    <col min="4" max="4" width="4.421875" style="0" customWidth="1"/>
    <col min="5" max="5" width="5.28125" style="0" customWidth="1"/>
    <col min="6" max="6" width="37.57421875" style="0" customWidth="1"/>
    <col min="7" max="9" width="14.421875" style="0" bestFit="1" customWidth="1"/>
    <col min="10" max="10" width="13.421875" style="0" bestFit="1" customWidth="1"/>
    <col min="11" max="11" width="12.421875" style="0" bestFit="1" customWidth="1"/>
    <col min="12" max="12" width="11.57421875" style="0" bestFit="1" customWidth="1"/>
    <col min="13" max="14" width="13.421875" style="0" bestFit="1" customWidth="1"/>
    <col min="15" max="15" width="13.421875" style="0" customWidth="1"/>
  </cols>
  <sheetData>
    <row r="1" spans="1:16" ht="18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.75">
      <c r="A2" s="137" t="s">
        <v>80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.75">
      <c r="A3" s="137" t="s">
        <v>97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5.5" customHeight="1">
      <c r="A4" s="138" t="s">
        <v>50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 ht="16.5" thickBot="1">
      <c r="A5" s="102"/>
      <c r="B5" s="102"/>
      <c r="C5" s="102"/>
      <c r="D5" s="102"/>
      <c r="E5" s="102"/>
      <c r="F5" s="96"/>
      <c r="G5" s="102"/>
      <c r="H5" s="96"/>
      <c r="I5" s="96"/>
      <c r="J5" s="96"/>
      <c r="K5" s="96"/>
      <c r="L5" s="96"/>
      <c r="M5" s="96"/>
      <c r="N5" s="96"/>
      <c r="O5" s="96"/>
      <c r="P5" s="102"/>
    </row>
    <row r="6" spans="1:16" ht="13.5" thickTop="1">
      <c r="A6" s="131" t="s">
        <v>51</v>
      </c>
      <c r="B6" s="131" t="s">
        <v>52</v>
      </c>
      <c r="C6" s="131" t="s">
        <v>53</v>
      </c>
      <c r="D6" s="131" t="s">
        <v>54</v>
      </c>
      <c r="E6" s="131" t="s">
        <v>55</v>
      </c>
      <c r="F6" s="142" t="s">
        <v>56</v>
      </c>
      <c r="G6" s="141" t="s">
        <v>57</v>
      </c>
      <c r="H6" s="133" t="s">
        <v>84</v>
      </c>
      <c r="I6" s="134"/>
      <c r="J6" s="134"/>
      <c r="K6" s="134"/>
      <c r="L6" s="135"/>
      <c r="M6" s="133" t="s">
        <v>85</v>
      </c>
      <c r="N6" s="134"/>
      <c r="O6" s="134"/>
      <c r="P6" s="136"/>
    </row>
    <row r="7" spans="1:16" s="31" customFormat="1" ht="27.75" customHeight="1">
      <c r="A7" s="132"/>
      <c r="B7" s="132"/>
      <c r="C7" s="132"/>
      <c r="D7" s="132"/>
      <c r="E7" s="132"/>
      <c r="F7" s="143"/>
      <c r="G7" s="131"/>
      <c r="H7" s="99" t="s">
        <v>58</v>
      </c>
      <c r="I7" s="98" t="s">
        <v>59</v>
      </c>
      <c r="J7" s="98" t="s">
        <v>74</v>
      </c>
      <c r="K7" s="98" t="s">
        <v>75</v>
      </c>
      <c r="L7" s="98" t="s">
        <v>60</v>
      </c>
      <c r="M7" s="98" t="s">
        <v>58</v>
      </c>
      <c r="N7" s="98" t="s">
        <v>61</v>
      </c>
      <c r="O7" s="100" t="s">
        <v>75</v>
      </c>
      <c r="P7" s="101" t="s">
        <v>77</v>
      </c>
    </row>
    <row r="8" spans="1:16" ht="23.25" customHeight="1">
      <c r="A8" s="32"/>
      <c r="B8" s="33"/>
      <c r="C8" s="33"/>
      <c r="D8" s="33"/>
      <c r="E8" s="33"/>
      <c r="F8" s="57" t="s">
        <v>62</v>
      </c>
      <c r="G8" s="50">
        <f aca="true" t="shared" si="0" ref="G8:L8">G9+G14</f>
        <v>437683885</v>
      </c>
      <c r="H8" s="48">
        <f t="shared" si="0"/>
        <v>437683885</v>
      </c>
      <c r="I8" s="48">
        <f t="shared" si="0"/>
        <v>343157542</v>
      </c>
      <c r="J8" s="48">
        <f t="shared" si="0"/>
        <v>85351479</v>
      </c>
      <c r="K8" s="48">
        <f t="shared" si="0"/>
        <v>6536904</v>
      </c>
      <c r="L8" s="48">
        <f t="shared" si="0"/>
        <v>2637960</v>
      </c>
      <c r="M8" s="48">
        <f>N8+P8</f>
        <v>0</v>
      </c>
      <c r="N8" s="48">
        <f>N9+N14</f>
        <v>0</v>
      </c>
      <c r="O8" s="54"/>
      <c r="P8" s="49"/>
    </row>
    <row r="9" spans="1:16" ht="20.25" customHeight="1">
      <c r="A9" s="34">
        <v>1</v>
      </c>
      <c r="B9" s="35"/>
      <c r="C9" s="35"/>
      <c r="D9" s="35"/>
      <c r="E9" s="35"/>
      <c r="F9" s="58" t="s">
        <v>63</v>
      </c>
      <c r="G9" s="50">
        <f aca="true" t="shared" si="1" ref="G9:J12">G10</f>
        <v>2028445</v>
      </c>
      <c r="H9" s="50">
        <f t="shared" si="1"/>
        <v>2028445</v>
      </c>
      <c r="I9" s="50">
        <f t="shared" si="1"/>
        <v>1942747</v>
      </c>
      <c r="J9" s="50">
        <f t="shared" si="1"/>
        <v>85698</v>
      </c>
      <c r="K9" s="50"/>
      <c r="L9" s="50"/>
      <c r="M9" s="50"/>
      <c r="N9" s="50"/>
      <c r="O9" s="55"/>
      <c r="P9" s="51"/>
    </row>
    <row r="10" spans="1:16" ht="20.25" customHeight="1">
      <c r="A10" s="34"/>
      <c r="B10" s="35">
        <v>3</v>
      </c>
      <c r="C10" s="35"/>
      <c r="D10" s="35"/>
      <c r="E10" s="35"/>
      <c r="F10" s="97" t="s">
        <v>78</v>
      </c>
      <c r="G10" s="50">
        <f t="shared" si="1"/>
        <v>2028445</v>
      </c>
      <c r="H10" s="50">
        <f t="shared" si="1"/>
        <v>2028445</v>
      </c>
      <c r="I10" s="50">
        <f t="shared" si="1"/>
        <v>1942747</v>
      </c>
      <c r="J10" s="50">
        <f t="shared" si="1"/>
        <v>85698</v>
      </c>
      <c r="K10" s="50"/>
      <c r="L10" s="50"/>
      <c r="M10" s="50"/>
      <c r="N10" s="50"/>
      <c r="O10" s="55"/>
      <c r="P10" s="51"/>
    </row>
    <row r="11" spans="1:16" ht="20.25" customHeight="1">
      <c r="A11" s="34"/>
      <c r="B11" s="35"/>
      <c r="C11" s="37">
        <v>4</v>
      </c>
      <c r="D11" s="35"/>
      <c r="E11" s="35"/>
      <c r="F11" s="36" t="s">
        <v>64</v>
      </c>
      <c r="G11" s="50">
        <f t="shared" si="1"/>
        <v>2028445</v>
      </c>
      <c r="H11" s="50">
        <f t="shared" si="1"/>
        <v>2028445</v>
      </c>
      <c r="I11" s="50">
        <f t="shared" si="1"/>
        <v>1942747</v>
      </c>
      <c r="J11" s="50">
        <f t="shared" si="1"/>
        <v>85698</v>
      </c>
      <c r="K11" s="50"/>
      <c r="L11" s="50"/>
      <c r="M11" s="50"/>
      <c r="N11" s="50"/>
      <c r="O11" s="55"/>
      <c r="P11" s="51"/>
    </row>
    <row r="12" spans="1:16" ht="20.25" customHeight="1">
      <c r="A12" s="34"/>
      <c r="B12" s="35"/>
      <c r="C12" s="35"/>
      <c r="D12" s="38">
        <v>1</v>
      </c>
      <c r="E12" s="35"/>
      <c r="F12" s="97" t="s">
        <v>65</v>
      </c>
      <c r="G12" s="50">
        <f t="shared" si="1"/>
        <v>2028445</v>
      </c>
      <c r="H12" s="50">
        <f t="shared" si="1"/>
        <v>2028445</v>
      </c>
      <c r="I12" s="50">
        <f t="shared" si="1"/>
        <v>1942747</v>
      </c>
      <c r="J12" s="50">
        <f t="shared" si="1"/>
        <v>85698</v>
      </c>
      <c r="K12" s="50"/>
      <c r="L12" s="50"/>
      <c r="M12" s="50"/>
      <c r="N12" s="50"/>
      <c r="O12" s="55"/>
      <c r="P12" s="51"/>
    </row>
    <row r="13" spans="1:16" ht="26.25" customHeight="1">
      <c r="A13" s="34"/>
      <c r="B13" s="35"/>
      <c r="C13" s="35"/>
      <c r="D13" s="35"/>
      <c r="E13" s="35" t="s">
        <v>66</v>
      </c>
      <c r="F13" s="39" t="s">
        <v>67</v>
      </c>
      <c r="G13" s="50">
        <f>H13+M13</f>
        <v>2028445</v>
      </c>
      <c r="H13" s="50">
        <f>I13+J13+K13+L13</f>
        <v>2028445</v>
      </c>
      <c r="I13" s="50">
        <v>1942747</v>
      </c>
      <c r="J13" s="50">
        <v>85698</v>
      </c>
      <c r="K13" s="50"/>
      <c r="L13" s="50"/>
      <c r="M13" s="50"/>
      <c r="N13" s="50"/>
      <c r="O13" s="55"/>
      <c r="P13" s="51"/>
    </row>
    <row r="14" spans="1:16" ht="20.25" customHeight="1">
      <c r="A14" s="34">
        <v>3</v>
      </c>
      <c r="B14" s="35"/>
      <c r="C14" s="35"/>
      <c r="D14" s="35"/>
      <c r="E14" s="35"/>
      <c r="F14" s="58" t="s">
        <v>68</v>
      </c>
      <c r="G14" s="50">
        <f aca="true" t="shared" si="2" ref="G14:L15">G15</f>
        <v>435655440</v>
      </c>
      <c r="H14" s="50">
        <f t="shared" si="2"/>
        <v>435655440</v>
      </c>
      <c r="I14" s="50">
        <f t="shared" si="2"/>
        <v>341214795</v>
      </c>
      <c r="J14" s="50">
        <f t="shared" si="2"/>
        <v>85265781</v>
      </c>
      <c r="K14" s="50">
        <f t="shared" si="2"/>
        <v>6536904</v>
      </c>
      <c r="L14" s="50">
        <f t="shared" si="2"/>
        <v>2637960</v>
      </c>
      <c r="M14" s="50">
        <f>N14+P14</f>
        <v>0</v>
      </c>
      <c r="N14" s="50">
        <f>N15</f>
        <v>0</v>
      </c>
      <c r="O14" s="55"/>
      <c r="P14" s="51"/>
    </row>
    <row r="15" spans="1:16" ht="20.25" customHeight="1">
      <c r="A15" s="34"/>
      <c r="B15" s="35">
        <v>8</v>
      </c>
      <c r="C15" s="35"/>
      <c r="D15" s="35"/>
      <c r="E15" s="35"/>
      <c r="F15" s="97" t="s">
        <v>79</v>
      </c>
      <c r="G15" s="50">
        <f t="shared" si="2"/>
        <v>435655440</v>
      </c>
      <c r="H15" s="50">
        <f t="shared" si="2"/>
        <v>435655440</v>
      </c>
      <c r="I15" s="50">
        <f t="shared" si="2"/>
        <v>341214795</v>
      </c>
      <c r="J15" s="50">
        <f t="shared" si="2"/>
        <v>85265781</v>
      </c>
      <c r="K15" s="50">
        <f t="shared" si="2"/>
        <v>6536904</v>
      </c>
      <c r="L15" s="50">
        <f t="shared" si="2"/>
        <v>2637960</v>
      </c>
      <c r="M15" s="50">
        <f>N15+P15</f>
        <v>0</v>
      </c>
      <c r="N15" s="50">
        <f>N16</f>
        <v>0</v>
      </c>
      <c r="O15" s="55"/>
      <c r="P15" s="51"/>
    </row>
    <row r="16" spans="1:16" ht="20.25" customHeight="1">
      <c r="A16" s="34"/>
      <c r="B16" s="35"/>
      <c r="C16" s="37">
        <v>1</v>
      </c>
      <c r="D16" s="35"/>
      <c r="E16" s="35"/>
      <c r="F16" s="36" t="s">
        <v>69</v>
      </c>
      <c r="G16" s="50">
        <f>G17+G19</f>
        <v>435655440</v>
      </c>
      <c r="H16" s="50">
        <f aca="true" t="shared" si="3" ref="H16:N16">H17+H19</f>
        <v>435655440</v>
      </c>
      <c r="I16" s="50">
        <f t="shared" si="3"/>
        <v>341214795</v>
      </c>
      <c r="J16" s="50">
        <f t="shared" si="3"/>
        <v>85265781</v>
      </c>
      <c r="K16" s="50">
        <f>K17+K19+K20</f>
        <v>6536904</v>
      </c>
      <c r="L16" s="50">
        <f t="shared" si="3"/>
        <v>2637960</v>
      </c>
      <c r="M16" s="50">
        <f>M17+M19</f>
        <v>0</v>
      </c>
      <c r="N16" s="50">
        <f t="shared" si="3"/>
        <v>0</v>
      </c>
      <c r="O16" s="55"/>
      <c r="P16" s="51"/>
    </row>
    <row r="17" spans="1:16" ht="20.25" customHeight="1">
      <c r="A17" s="34"/>
      <c r="B17" s="35"/>
      <c r="C17" s="35"/>
      <c r="D17" s="38">
        <v>2</v>
      </c>
      <c r="E17" s="35"/>
      <c r="F17" s="58" t="s">
        <v>70</v>
      </c>
      <c r="G17" s="50">
        <f>G18</f>
        <v>41354877</v>
      </c>
      <c r="H17" s="50">
        <f>H18</f>
        <v>41354877</v>
      </c>
      <c r="I17" s="50">
        <f>I18</f>
        <v>40901974</v>
      </c>
      <c r="J17" s="50">
        <f>J18</f>
        <v>452903</v>
      </c>
      <c r="K17" s="50"/>
      <c r="L17" s="50"/>
      <c r="M17" s="50"/>
      <c r="N17" s="50"/>
      <c r="O17" s="55"/>
      <c r="P17" s="51"/>
    </row>
    <row r="18" spans="1:16" ht="20.25" customHeight="1">
      <c r="A18" s="34"/>
      <c r="B18" s="35"/>
      <c r="C18" s="35"/>
      <c r="D18" s="35"/>
      <c r="E18" s="38" t="s">
        <v>71</v>
      </c>
      <c r="F18" s="36" t="s">
        <v>72</v>
      </c>
      <c r="G18" s="50">
        <f>H18+M18</f>
        <v>41354877</v>
      </c>
      <c r="H18" s="50">
        <f>I18+J18+K18+L18</f>
        <v>41354877</v>
      </c>
      <c r="I18" s="113">
        <v>40901974</v>
      </c>
      <c r="J18" s="50">
        <v>452903</v>
      </c>
      <c r="K18" s="50"/>
      <c r="L18" s="50"/>
      <c r="M18" s="50"/>
      <c r="N18" s="50"/>
      <c r="O18" s="55"/>
      <c r="P18" s="51"/>
    </row>
    <row r="19" spans="1:16" ht="41.25" customHeight="1">
      <c r="A19" s="34"/>
      <c r="B19" s="35"/>
      <c r="C19" s="35"/>
      <c r="D19" s="38">
        <v>3</v>
      </c>
      <c r="E19" s="35"/>
      <c r="F19" s="59" t="s">
        <v>73</v>
      </c>
      <c r="G19" s="50">
        <f>G20</f>
        <v>394300563</v>
      </c>
      <c r="H19" s="50">
        <f>H20</f>
        <v>394300563</v>
      </c>
      <c r="I19" s="50">
        <f>I20</f>
        <v>300312821</v>
      </c>
      <c r="J19" s="50">
        <f>J20</f>
        <v>84812878</v>
      </c>
      <c r="K19" s="50"/>
      <c r="L19" s="50">
        <f>+L20</f>
        <v>2637960</v>
      </c>
      <c r="M19" s="50">
        <f>N19+P19</f>
        <v>0</v>
      </c>
      <c r="N19" s="50">
        <f>N20</f>
        <v>0</v>
      </c>
      <c r="O19" s="55"/>
      <c r="P19" s="51"/>
    </row>
    <row r="20" spans="1:16" ht="27" customHeight="1">
      <c r="A20" s="34"/>
      <c r="B20" s="35"/>
      <c r="C20" s="35"/>
      <c r="D20" s="35"/>
      <c r="E20" s="35" t="s">
        <v>94</v>
      </c>
      <c r="F20" s="111" t="s">
        <v>93</v>
      </c>
      <c r="G20" s="50">
        <f>H20+M20</f>
        <v>394300563</v>
      </c>
      <c r="H20" s="50">
        <f>L20+K20+J20+I20</f>
        <v>394300563</v>
      </c>
      <c r="I20" s="50">
        <v>300312821</v>
      </c>
      <c r="J20" s="50">
        <v>84812878</v>
      </c>
      <c r="K20" s="50">
        <v>6536904</v>
      </c>
      <c r="L20" s="50">
        <v>2637960</v>
      </c>
      <c r="M20" s="50">
        <f>+N20+P20</f>
        <v>0</v>
      </c>
      <c r="N20" s="50">
        <v>0</v>
      </c>
      <c r="O20" s="55"/>
      <c r="P20" s="51"/>
    </row>
    <row r="21" spans="1:16" ht="20.25" customHeight="1" thickBot="1">
      <c r="A21" s="41"/>
      <c r="B21" s="42"/>
      <c r="C21" s="42"/>
      <c r="D21" s="42"/>
      <c r="E21" s="42"/>
      <c r="F21" s="42"/>
      <c r="G21" s="52"/>
      <c r="H21" s="52"/>
      <c r="I21" s="52"/>
      <c r="J21" s="52"/>
      <c r="K21" s="52"/>
      <c r="L21" s="52"/>
      <c r="M21" s="52"/>
      <c r="N21" s="52"/>
      <c r="O21" s="56"/>
      <c r="P21" s="53"/>
    </row>
    <row r="22" spans="7:16" ht="13.5" thickTop="1"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7:16" ht="12.75"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7:16" ht="12.75"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7:16" ht="12.75"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7:16" ht="12.75"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7:16" ht="12.75"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7:16" ht="12.75"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7:16" ht="12.75"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7:16" ht="12.75"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7:16" ht="12.75"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7:16" ht="12.75"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7:16" ht="12.75"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7:16" ht="12.75"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7:16" ht="12.75"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7:16" ht="12.75"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7:16" ht="12.75"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7:16" ht="12.75"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7:16" ht="12.75"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7:16" ht="12.75"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7:16" ht="12.75"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7:16" ht="12.75">
      <c r="G42" s="43"/>
      <c r="H42" s="43"/>
      <c r="I42" s="43"/>
      <c r="J42" s="43"/>
      <c r="K42" s="43"/>
      <c r="L42" s="43"/>
      <c r="M42" s="43"/>
      <c r="N42" s="43"/>
      <c r="O42" s="43"/>
      <c r="P42" s="43"/>
    </row>
  </sheetData>
  <sheetProtection/>
  <mergeCells count="13">
    <mergeCell ref="D6:D7"/>
    <mergeCell ref="C6:C7"/>
    <mergeCell ref="B6:B7"/>
    <mergeCell ref="A6:A7"/>
    <mergeCell ref="H6:L6"/>
    <mergeCell ref="M6:P6"/>
    <mergeCell ref="A1:P1"/>
    <mergeCell ref="A2:P2"/>
    <mergeCell ref="A3:P3"/>
    <mergeCell ref="A4:P4"/>
    <mergeCell ref="G6:G7"/>
    <mergeCell ref="F6:F7"/>
    <mergeCell ref="E6:E7"/>
  </mergeCells>
  <printOptions/>
  <pageMargins left="0.75" right="0.75" top="1" bottom="1" header="0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</dc:creator>
  <cp:keywords/>
  <dc:description/>
  <cp:lastModifiedBy>JDGOMEZ</cp:lastModifiedBy>
  <cp:lastPrinted>2021-10-20T03:40:53Z</cp:lastPrinted>
  <dcterms:created xsi:type="dcterms:W3CDTF">2008-06-24T15:57:36Z</dcterms:created>
  <dcterms:modified xsi:type="dcterms:W3CDTF">2023-01-30T23:54:21Z</dcterms:modified>
  <cp:category/>
  <cp:version/>
  <cp:contentType/>
  <cp:contentStatus/>
</cp:coreProperties>
</file>