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2/3. Informes/7. JUNTA DE GOBIERNO/1. 2021/"/>
    </mc:Choice>
  </mc:AlternateContent>
  <xr:revisionPtr revIDLastSave="10" documentId="8_{487F31F4-4077-4FE1-99A8-F447472AEEFD}" xr6:coauthVersionLast="47" xr6:coauthVersionMax="47" xr10:uidLastSave="{D348F0A8-BA84-490F-8167-782B4C822F1E}"/>
  <bookViews>
    <workbookView xWindow="-120" yWindow="-120" windowWidth="29040" windowHeight="15840" tabRatio="551" xr2:uid="{00000000-000D-0000-FFFF-FFFF00000000}"/>
  </bookViews>
  <sheets>
    <sheet name="Septiembre 2020" sheetId="15" r:id="rId1"/>
  </sheets>
  <definedNames>
    <definedName name="_xlnm.Print_Area" localSheetId="0">'Septiembre 2020'!$A$1:$K$70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5" l="1"/>
  <c r="E21" i="15"/>
  <c r="K21" i="15"/>
  <c r="J21" i="15"/>
  <c r="K31" i="15"/>
  <c r="J31" i="15"/>
  <c r="G31" i="15"/>
  <c r="F31" i="15"/>
  <c r="E31" i="15"/>
  <c r="D31" i="15"/>
  <c r="C31" i="15"/>
  <c r="C50" i="15" l="1"/>
  <c r="D41" i="15" l="1"/>
  <c r="E41" i="15"/>
  <c r="F41" i="15"/>
  <c r="G41" i="15"/>
  <c r="G50" i="15" s="1"/>
  <c r="H41" i="15"/>
  <c r="I41" i="15"/>
  <c r="J41" i="15"/>
  <c r="K41" i="15"/>
  <c r="H31" i="15"/>
  <c r="I31" i="15"/>
  <c r="D21" i="15"/>
  <c r="F21" i="15"/>
  <c r="G21" i="15"/>
  <c r="H21" i="15"/>
  <c r="I21" i="15"/>
  <c r="D50" i="15" l="1"/>
  <c r="J50" i="15"/>
  <c r="E50" i="15"/>
  <c r="K50" i="15"/>
  <c r="I50" i="15"/>
  <c r="H50" i="15"/>
  <c r="F50" i="15"/>
  <c r="C41" i="15"/>
  <c r="I65" i="15" l="1"/>
  <c r="H51" i="15"/>
  <c r="E51" i="15"/>
  <c r="K51" i="15" l="1"/>
  <c r="D51" i="15"/>
  <c r="D64" i="15"/>
  <c r="F51" i="15"/>
  <c r="I51" i="15"/>
</calcChain>
</file>

<file path=xl/sharedStrings.xml><?xml version="1.0" encoding="utf-8"?>
<sst xmlns="http://schemas.openxmlformats.org/spreadsheetml/2006/main" count="107" uniqueCount="107">
  <si>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</si>
  <si>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</si>
  <si>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</si>
  <si>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</si>
  <si>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</si>
  <si>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</si>
  <si>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</si>
  <si>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</si>
  <si>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</si>
  <si>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</si>
  <si>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</si>
  <si>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</si>
  <si>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</si>
  <si>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</si>
  <si>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</si>
  <si>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</si>
  <si>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</si>
  <si>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</si>
  <si>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</si>
  <si>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</si>
  <si>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</si>
  <si>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</si>
  <si>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</si>
  <si>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</si>
  <si>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</si>
  <si>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</si>
  <si>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</si>
  <si>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</si>
  <si>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</si>
  <si>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</si>
  <si>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</si>
  <si>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</si>
  <si>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</si>
  <si>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</si>
  <si>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</si>
  <si>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</si>
  <si>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</si>
  <si>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</si>
  <si>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</si>
  <si>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</si>
  <si>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</si>
  <si>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</si>
  <si>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</si>
  <si>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</si>
  <si>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</si>
  <si>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</si>
  <si>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</si>
  <si>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</si>
  <si>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</si>
  <si>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</si>
  <si>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</si>
  <si>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</si>
  <si>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</si>
  <si>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</si>
  <si>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</si>
  <si>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</si>
  <si>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</si>
  <si>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</si>
  <si>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</si>
  <si>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</si>
  <si>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</si>
  <si>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</si>
  <si>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</si>
  <si>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</si>
  <si>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</si>
  <si>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</si>
  <si>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</si>
  <si>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</si>
  <si>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</si>
  <si>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</si>
  <si>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</si>
  <si>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</si>
  <si>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</si>
  <si>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</si>
  <si>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</si>
  <si>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</si>
  <si>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</si>
  <si>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</si>
  <si>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</si>
  <si>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</si>
  <si>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</si>
  <si>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</si>
  <si>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</si>
  <si>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</si>
  <si>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</si>
  <si>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</si>
  <si>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</si>
  <si>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r>
      <t xml:space="preserve"> - PORCENTAJE DE CONTRATACIONES FORMALIZADAS CONFORME AL ARTICULO 42 LAASSP  </t>
    </r>
    <r>
      <rPr>
        <b/>
        <sz val="8"/>
        <rFont val="Arial"/>
        <family val="2"/>
      </rPr>
      <t>=</t>
    </r>
    <r>
      <rPr>
        <sz val="8"/>
        <rFont val="Arial"/>
        <family val="2"/>
      </rPr>
      <t xml:space="preserve">   </t>
    </r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</si>
  <si>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</si>
  <si>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</si>
  <si>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</si>
  <si>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</si>
  <si>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</si>
  <si>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</si>
  <si>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AD-1</t>
  </si>
  <si>
    <t>(PESOS)</t>
  </si>
  <si>
    <t>CALCULO Y DETERMINACIÓN DEL PORCENTAJE DEL 30% A QUE SE REFIERE EL ARTÍCULO  42 DE  LA LAASSP</t>
  </si>
  <si>
    <r>
      <t xml:space="preserve">                      </t>
    </r>
    <r>
      <rPr>
        <b/>
        <u/>
        <sz val="14"/>
        <rFont val="Arial"/>
        <family val="2"/>
      </rPr>
      <t xml:space="preserve"> B +E +F +G +H +I</t>
    </r>
    <r>
      <rPr>
        <b/>
        <sz val="14"/>
        <rFont val="Arial"/>
        <family val="2"/>
      </rPr>
      <t xml:space="preserve">     X  100%</t>
    </r>
  </si>
  <si>
    <t xml:space="preserve"> </t>
  </si>
  <si>
    <t>DEPENDENCIA O ENTIDAD: EL COLEGIO DE LA FRONTERA SUR</t>
  </si>
  <si>
    <t>%</t>
  </si>
  <si>
    <t>PERIODO: ENERO-DICIEMBRE 2021</t>
  </si>
  <si>
    <t>OTROS SERVICIOS GENERALES</t>
  </si>
  <si>
    <t>Anexo 5.19.a Adquisiciones</t>
  </si>
  <si>
    <t>SECRETARIA DE LA FUNCION PUBLICA</t>
  </si>
  <si>
    <t>SUBSECRETARIA DE ATENCIÓN CIUDADANA Y NORMATIVIDAD</t>
  </si>
  <si>
    <t>UNIDAD DE NORMATIVIDAD DE ADQUISICIONES, OBRAS PUBLICAS, SERVICIOS Y PATRIMONIO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</si>
</sst>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N$&quot;* #,##0.00_);_(&quot;N$&quot;* \(#,##0.00\);_(&quot;N$&quot;* &quot;-&quot;??_);_(@_)"/>
    <numFmt numFmtId="165" formatCode="mmmm\-yy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 val="singleAccounting"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</cellStyleXfs>
  <cellXfs count="176">
    <xf numFmtId="0" fontId="0" fillId="0" borderId="0" xfId="0"/>
    <xf numFmtId="164" fontId="5" fillId="0" borderId="16" xfId="1" applyFont="1" applyBorder="1"/>
    <xf numFmtId="164" fontId="5" fillId="0" borderId="0" xfId="1" applyFont="1"/>
    <xf numFmtId="164" fontId="5" fillId="0" borderId="16" xfId="1" applyFont="1" applyBorder="1" applyAlignment="1">
      <alignment wrapText="1"/>
    </xf>
    <xf numFmtId="164" fontId="3" fillId="0" borderId="0" xfId="1" applyFont="1"/>
    <xf numFmtId="164" fontId="7" fillId="0" borderId="0" xfId="1" applyFont="1" applyAlignment="1">
      <alignment horizontal="left"/>
    </xf>
    <xf numFmtId="164" fontId="6" fillId="0" borderId="0" xfId="1" applyFont="1" applyAlignment="1">
      <alignment horizontal="left"/>
    </xf>
    <xf numFmtId="164" fontId="1" fillId="0" borderId="0" xfId="1"/>
    <xf numFmtId="164" fontId="1" fillId="0" borderId="1" xfId="1" applyBorder="1"/>
    <xf numFmtId="0" fontId="4" fillId="0" borderId="0" xfId="2" applyFont="1"/>
    <xf numFmtId="0" fontId="2" fillId="0" borderId="0" xfId="2" applyFont="1"/>
    <xf numFmtId="0" fontId="3" fillId="0" borderId="0" xfId="2" applyFont="1"/>
    <xf numFmtId="0" fontId="1" fillId="0" borderId="0" xfId="2"/>
    <xf numFmtId="0" fontId="1" fillId="0" borderId="1" xfId="2" applyBorder="1"/>
    <xf numFmtId="0" fontId="2" fillId="0" borderId="0" xfId="2" applyFont="1" applyAlignment="1">
      <alignment horizontal="centerContinuous"/>
    </xf>
    <xf numFmtId="0" fontId="1" fillId="0" borderId="2" xfId="2" applyBorder="1"/>
    <xf numFmtId="0" fontId="4" fillId="0" borderId="0" xfId="2" applyFont="1" applyAlignment="1">
      <alignment horizontal="centerContinuous"/>
    </xf>
    <xf numFmtId="0" fontId="1" fillId="0" borderId="0" xfId="2" applyBorder="1"/>
    <xf numFmtId="0" fontId="1" fillId="0" borderId="3" xfId="2" applyBorder="1" applyAlignment="1"/>
    <xf numFmtId="0" fontId="2" fillId="0" borderId="4" xfId="2" applyFont="1" applyBorder="1" applyAlignment="1">
      <alignment horizontal="center"/>
    </xf>
    <xf numFmtId="0" fontId="3" fillId="0" borderId="12" xfId="2" applyFont="1" applyBorder="1" applyAlignment="1">
      <alignment horizontal="center" vertical="top"/>
    </xf>
    <xf numFmtId="0" fontId="2" fillId="0" borderId="5" xfId="2" applyFont="1" applyBorder="1" applyAlignment="1">
      <alignment horizontal="centerContinuous"/>
    </xf>
    <xf numFmtId="0" fontId="1" fillId="0" borderId="5" xfId="2" applyBorder="1" applyAlignment="1">
      <alignment horizontal="centerContinuous"/>
    </xf>
    <xf numFmtId="0" fontId="1" fillId="0" borderId="6" xfId="2" applyBorder="1" applyAlignment="1">
      <alignment horizontal="centerContinuous"/>
    </xf>
    <xf numFmtId="0" fontId="1" fillId="0" borderId="8" xfId="2" applyBorder="1" applyAlignment="1"/>
    <xf numFmtId="0" fontId="2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 vertical="top"/>
    </xf>
    <xf numFmtId="0" fontId="2" fillId="0" borderId="0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1" fillId="0" borderId="7" xfId="2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1" fillId="0" borderId="9" xfId="2" applyBorder="1"/>
    <xf numFmtId="0" fontId="1" fillId="0" borderId="10" xfId="2" applyBorder="1"/>
    <xf numFmtId="0" fontId="1" fillId="0" borderId="0" xfId="2" applyAlignment="1">
      <alignment horizontal="centerContinuous"/>
    </xf>
    <xf numFmtId="0" fontId="2" fillId="0" borderId="8" xfId="2" applyFont="1" applyBorder="1"/>
    <xf numFmtId="0" fontId="1" fillId="0" borderId="7" xfId="2" applyBorder="1" applyAlignment="1"/>
    <xf numFmtId="0" fontId="1" fillId="0" borderId="8" xfId="2" applyBorder="1" applyAlignment="1">
      <alignment horizontal="centerContinuous"/>
    </xf>
    <xf numFmtId="0" fontId="2" fillId="0" borderId="0" xfId="2" applyFont="1" applyAlignment="1"/>
    <xf numFmtId="0" fontId="1" fillId="0" borderId="0" xfId="2" applyAlignment="1"/>
    <xf numFmtId="0" fontId="1" fillId="0" borderId="7" xfId="2" applyBorder="1"/>
    <xf numFmtId="0" fontId="1" fillId="0" borderId="8" xfId="2" applyBorder="1"/>
    <xf numFmtId="0" fontId="1" fillId="0" borderId="11" xfId="2" applyBorder="1"/>
    <xf numFmtId="0" fontId="3" fillId="0" borderId="0" xfId="2" applyFont="1" applyAlignment="1">
      <alignment horizontal="centerContinuous"/>
    </xf>
    <xf numFmtId="0" fontId="3" fillId="0" borderId="12" xfId="2" applyFont="1" applyBorder="1" applyAlignment="1">
      <alignment horizontal="center" vertical="top" wrapText="1"/>
    </xf>
    <xf numFmtId="0" fontId="3" fillId="0" borderId="0" xfId="2" applyFont="1" applyBorder="1" applyAlignment="1"/>
    <xf numFmtId="0" fontId="3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0" xfId="2" applyFont="1" applyBorder="1"/>
    <xf numFmtId="0" fontId="2" fillId="2" borderId="12" xfId="2" applyFont="1" applyFill="1" applyBorder="1"/>
    <xf numFmtId="0" fontId="2" fillId="3" borderId="14" xfId="2" applyFont="1" applyFill="1" applyBorder="1" applyAlignment="1">
      <alignment horizontal="center"/>
    </xf>
    <xf numFmtId="0" fontId="2" fillId="2" borderId="0" xfId="2" applyFont="1" applyFill="1"/>
    <xf numFmtId="0" fontId="1" fillId="0" borderId="16" xfId="2" applyFont="1" applyBorder="1" applyAlignment="1">
      <alignment horizontal="left"/>
    </xf>
    <xf numFmtId="0" fontId="1" fillId="0" borderId="16" xfId="2" applyFont="1" applyBorder="1"/>
    <xf numFmtId="0" fontId="5" fillId="0" borderId="0" xfId="2" applyFont="1"/>
    <xf numFmtId="0" fontId="1" fillId="0" borderId="16" xfId="2" applyFont="1" applyBorder="1" applyAlignment="1">
      <alignment horizontal="left" vertical="top" wrapText="1"/>
    </xf>
    <xf numFmtId="0" fontId="1" fillId="0" borderId="16" xfId="2" applyFont="1" applyBorder="1" applyAlignment="1">
      <alignment wrapText="1"/>
    </xf>
    <xf numFmtId="0" fontId="1" fillId="0" borderId="16" xfId="2" applyFont="1" applyBorder="1" applyAlignment="1">
      <alignment horizontal="left" wrapText="1"/>
    </xf>
    <xf numFmtId="0" fontId="5" fillId="0" borderId="0" xfId="2" applyFont="1" applyAlignment="1">
      <alignment wrapText="1"/>
    </xf>
    <xf numFmtId="0" fontId="2" fillId="0" borderId="11" xfId="2" applyFont="1" applyBorder="1" applyAlignment="1">
      <alignment horizontal="left"/>
    </xf>
    <xf numFmtId="164" fontId="2" fillId="0" borderId="0" xfId="1" applyFont="1" applyBorder="1"/>
    <xf numFmtId="0" fontId="2" fillId="0" borderId="0" xfId="2" applyFont="1" applyBorder="1"/>
    <xf numFmtId="0" fontId="1" fillId="0" borderId="11" xfId="2" applyFont="1" applyBorder="1" applyAlignment="1">
      <alignment horizontal="left"/>
    </xf>
    <xf numFmtId="164" fontId="5" fillId="4" borderId="16" xfId="1" applyFont="1" applyFill="1" applyBorder="1"/>
    <xf numFmtId="0" fontId="1" fillId="0" borderId="18" xfId="2" applyFont="1" applyBorder="1"/>
    <xf numFmtId="0" fontId="1" fillId="0" borderId="0" xfId="2" applyFont="1" applyBorder="1"/>
    <xf numFmtId="0" fontId="1" fillId="0" borderId="15" xfId="2" applyBorder="1"/>
    <xf numFmtId="0" fontId="3" fillId="0" borderId="0" xfId="2" applyFont="1" applyBorder="1"/>
    <xf numFmtId="16" fontId="5" fillId="0" borderId="0" xfId="2" applyNumberFormat="1" applyFont="1"/>
    <xf numFmtId="165" fontId="6" fillId="0" borderId="1" xfId="2" applyNumberFormat="1" applyFont="1" applyBorder="1" applyAlignment="1">
      <alignment horizontal="left"/>
    </xf>
    <xf numFmtId="16" fontId="1" fillId="0" borderId="0" xfId="2" applyNumberFormat="1"/>
    <xf numFmtId="49" fontId="6" fillId="0" borderId="0" xfId="2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16" fontId="3" fillId="0" borderId="0" xfId="2" applyNumberFormat="1" applyFont="1"/>
    <xf numFmtId="164" fontId="2" fillId="0" borderId="0" xfId="1" applyFont="1"/>
    <xf numFmtId="164" fontId="8" fillId="5" borderId="0" xfId="1" applyFont="1" applyFill="1"/>
    <xf numFmtId="2" fontId="9" fillId="5" borderId="0" xfId="1" applyNumberFormat="1" applyFont="1" applyFill="1"/>
    <xf numFmtId="164" fontId="8" fillId="5" borderId="0" xfId="1" applyFont="1" applyFill="1" applyAlignment="1"/>
    <xf numFmtId="164" fontId="8" fillId="5" borderId="0" xfId="1" applyFont="1" applyFill="1" applyBorder="1"/>
    <xf numFmtId="164" fontId="11" fillId="5" borderId="0" xfId="1" applyFont="1" applyFill="1" applyBorder="1"/>
    <xf numFmtId="164" fontId="12" fillId="5" borderId="0" xfId="1" applyFont="1" applyFill="1"/>
    <xf numFmtId="164" fontId="11" fillId="5" borderId="0" xfId="1" applyFont="1" applyFill="1"/>
    <xf numFmtId="164" fontId="8" fillId="0" borderId="1" xfId="1" applyFont="1" applyBorder="1"/>
    <xf numFmtId="164" fontId="11" fillId="0" borderId="1" xfId="1" applyFont="1" applyBorder="1"/>
    <xf numFmtId="0" fontId="13" fillId="0" borderId="0" xfId="2" applyFont="1"/>
    <xf numFmtId="164" fontId="13" fillId="0" borderId="0" xfId="1" applyFont="1"/>
    <xf numFmtId="0" fontId="14" fillId="0" borderId="0" xfId="2" applyFont="1"/>
    <xf numFmtId="164" fontId="14" fillId="0" borderId="0" xfId="1" applyFont="1"/>
    <xf numFmtId="10" fontId="1" fillId="0" borderId="0" xfId="1" applyNumberFormat="1"/>
    <xf numFmtId="0" fontId="2" fillId="2" borderId="0" xfId="2" applyFont="1" applyFill="1" applyBorder="1"/>
    <xf numFmtId="164" fontId="5" fillId="0" borderId="0" xfId="1" applyFont="1" applyBorder="1" applyAlignment="1">
      <alignment wrapText="1"/>
    </xf>
    <xf numFmtId="164" fontId="5" fillId="0" borderId="0" xfId="1" applyFont="1" applyBorder="1"/>
    <xf numFmtId="164" fontId="1" fillId="0" borderId="0" xfId="1" applyBorder="1"/>
    <xf numFmtId="164" fontId="3" fillId="0" borderId="0" xfId="1" applyFont="1" applyBorder="1"/>
    <xf numFmtId="164" fontId="7" fillId="0" borderId="0" xfId="1" applyFont="1" applyBorder="1" applyAlignment="1">
      <alignment horizontal="left"/>
    </xf>
    <xf numFmtId="0" fontId="5" fillId="0" borderId="0" xfId="2" applyFont="1" applyBorder="1"/>
    <xf numFmtId="0" fontId="5" fillId="0" borderId="0" xfId="2" applyFont="1" applyBorder="1" applyAlignment="1">
      <alignment wrapText="1"/>
    </xf>
    <xf numFmtId="4" fontId="0" fillId="0" borderId="21" xfId="0" applyNumberFormat="1" applyBorder="1"/>
    <xf numFmtId="164" fontId="5" fillId="0" borderId="22" xfId="1" applyFont="1" applyBorder="1"/>
    <xf numFmtId="164" fontId="5" fillId="0" borderId="23" xfId="1" applyFont="1" applyBorder="1"/>
    <xf numFmtId="164" fontId="5" fillId="0" borderId="25" xfId="1" applyFont="1" applyBorder="1"/>
    <xf numFmtId="164" fontId="5" fillId="0" borderId="25" xfId="1" applyFont="1" applyBorder="1" applyAlignment="1">
      <alignment wrapText="1"/>
    </xf>
    <xf numFmtId="4" fontId="0" fillId="0" borderId="0" xfId="0" applyNumberFormat="1" applyBorder="1"/>
    <xf numFmtId="4" fontId="0" fillId="0" borderId="26" xfId="0" applyNumberFormat="1" applyBorder="1"/>
    <xf numFmtId="4" fontId="2" fillId="2" borderId="15" xfId="2" applyNumberFormat="1" applyFont="1" applyFill="1" applyBorder="1"/>
    <xf numFmtId="4" fontId="2" fillId="2" borderId="14" xfId="2" applyNumberFormat="1" applyFont="1" applyFill="1" applyBorder="1"/>
    <xf numFmtId="0" fontId="2" fillId="0" borderId="6" xfId="2" applyFont="1" applyBorder="1" applyAlignment="1">
      <alignment horizontal="center"/>
    </xf>
    <xf numFmtId="164" fontId="5" fillId="0" borderId="11" xfId="1" applyFont="1" applyBorder="1"/>
    <xf numFmtId="164" fontId="5" fillId="0" borderId="8" xfId="1" applyFont="1" applyBorder="1"/>
    <xf numFmtId="164" fontId="5" fillId="0" borderId="7" xfId="1" applyFont="1" applyBorder="1"/>
    <xf numFmtId="10" fontId="16" fillId="0" borderId="0" xfId="1" applyNumberFormat="1" applyFont="1"/>
    <xf numFmtId="166" fontId="16" fillId="0" borderId="0" xfId="1" applyNumberFormat="1" applyFont="1"/>
    <xf numFmtId="164" fontId="16" fillId="0" borderId="0" xfId="1" applyFont="1"/>
    <xf numFmtId="9" fontId="16" fillId="0" borderId="0" xfId="3" applyFont="1" applyBorder="1"/>
    <xf numFmtId="10" fontId="17" fillId="0" borderId="0" xfId="1" applyNumberFormat="1" applyFont="1"/>
    <xf numFmtId="164" fontId="17" fillId="0" borderId="0" xfId="1" applyFont="1"/>
    <xf numFmtId="164" fontId="17" fillId="0" borderId="0" xfId="1" applyFont="1" applyBorder="1"/>
    <xf numFmtId="0" fontId="3" fillId="0" borderId="0" xfId="2" applyFont="1" applyAlignment="1">
      <alignment horizontal="center"/>
    </xf>
    <xf numFmtId="0" fontId="4" fillId="0" borderId="11" xfId="2" applyFont="1" applyBorder="1" applyAlignment="1">
      <alignment horizontal="center"/>
    </xf>
    <xf numFmtId="4" fontId="2" fillId="2" borderId="27" xfId="2" applyNumberFormat="1" applyFont="1" applyFill="1" applyBorder="1"/>
    <xf numFmtId="4" fontId="0" fillId="4" borderId="17" xfId="0" applyNumberFormat="1" applyFill="1" applyBorder="1"/>
    <xf numFmtId="4" fontId="0" fillId="4" borderId="24" xfId="0" applyNumberFormat="1" applyFill="1" applyBorder="1"/>
    <xf numFmtId="4" fontId="2" fillId="4" borderId="15" xfId="2" applyNumberFormat="1" applyFont="1" applyFill="1" applyBorder="1"/>
    <xf numFmtId="0" fontId="0" fillId="4" borderId="16" xfId="0" applyFill="1" applyBorder="1"/>
    <xf numFmtId="4" fontId="0" fillId="4" borderId="25" xfId="0" applyNumberFormat="1" applyFill="1" applyBorder="1"/>
    <xf numFmtId="0" fontId="0" fillId="4" borderId="25" xfId="0" applyFill="1" applyBorder="1"/>
    <xf numFmtId="0" fontId="0" fillId="4" borderId="22" xfId="0" applyFill="1" applyBorder="1"/>
    <xf numFmtId="4" fontId="1" fillId="4" borderId="27" xfId="0" applyNumberFormat="1" applyFont="1" applyFill="1" applyBorder="1"/>
    <xf numFmtId="4" fontId="0" fillId="4" borderId="16" xfId="0" applyNumberFormat="1" applyFill="1" applyBorder="1"/>
    <xf numFmtId="0" fontId="5" fillId="4" borderId="0" xfId="2" applyFont="1" applyFill="1" applyAlignment="1">
      <alignment wrapText="1"/>
    </xf>
    <xf numFmtId="4" fontId="0" fillId="4" borderId="8" xfId="0" applyNumberFormat="1" applyFill="1" applyBorder="1"/>
    <xf numFmtId="4" fontId="0" fillId="4" borderId="0" xfId="0" applyNumberFormat="1" applyFill="1" applyBorder="1"/>
    <xf numFmtId="0" fontId="3" fillId="4" borderId="0" xfId="2" applyFont="1" applyFill="1" applyBorder="1" applyAlignment="1"/>
    <xf numFmtId="0" fontId="4" fillId="4" borderId="0" xfId="2" applyFont="1" applyFill="1" applyBorder="1"/>
    <xf numFmtId="4" fontId="2" fillId="4" borderId="0" xfId="2" applyNumberFormat="1" applyFont="1" applyFill="1"/>
    <xf numFmtId="0" fontId="2" fillId="4" borderId="0" xfId="2" applyFont="1" applyFill="1"/>
    <xf numFmtId="4" fontId="5" fillId="4" borderId="0" xfId="2" applyNumberFormat="1" applyFont="1" applyFill="1"/>
    <xf numFmtId="0" fontId="5" fillId="4" borderId="0" xfId="2" applyFont="1" applyFill="1"/>
    <xf numFmtId="0" fontId="1" fillId="4" borderId="0" xfId="2" applyFill="1"/>
    <xf numFmtId="4" fontId="5" fillId="4" borderId="0" xfId="2" applyNumberFormat="1" applyFont="1" applyFill="1" applyAlignment="1">
      <alignment wrapText="1"/>
    </xf>
    <xf numFmtId="4" fontId="2" fillId="4" borderId="0" xfId="2" applyNumberFormat="1" applyFont="1" applyFill="1" applyBorder="1"/>
    <xf numFmtId="0" fontId="2" fillId="4" borderId="0" xfId="2" applyFont="1" applyFill="1" applyBorder="1"/>
    <xf numFmtId="0" fontId="1" fillId="4" borderId="16" xfId="2" applyFont="1" applyFill="1" applyBorder="1" applyAlignment="1">
      <alignment wrapText="1"/>
    </xf>
    <xf numFmtId="4" fontId="0" fillId="4" borderId="21" xfId="0" applyNumberFormat="1" applyFill="1" applyBorder="1"/>
    <xf numFmtId="164" fontId="5" fillId="4" borderId="0" xfId="1" applyFont="1" applyFill="1" applyBorder="1" applyAlignment="1">
      <alignment wrapText="1"/>
    </xf>
    <xf numFmtId="0" fontId="1" fillId="4" borderId="16" xfId="2" applyFont="1" applyFill="1" applyBorder="1" applyAlignment="1">
      <alignment horizontal="left" vertical="top" wrapText="1"/>
    </xf>
    <xf numFmtId="0" fontId="1" fillId="4" borderId="16" xfId="2" applyFont="1" applyFill="1" applyBorder="1"/>
    <xf numFmtId="164" fontId="5" fillId="4" borderId="0" xfId="1" applyFont="1" applyFill="1" applyBorder="1"/>
    <xf numFmtId="0" fontId="1" fillId="4" borderId="20" xfId="2" applyFont="1" applyFill="1" applyBorder="1"/>
    <xf numFmtId="0" fontId="1" fillId="4" borderId="19" xfId="2" applyFont="1" applyFill="1" applyBorder="1"/>
    <xf numFmtId="164" fontId="2" fillId="4" borderId="0" xfId="1" applyFont="1" applyFill="1" applyBorder="1"/>
    <xf numFmtId="4" fontId="0" fillId="4" borderId="26" xfId="0" applyNumberFormat="1" applyFill="1" applyBorder="1"/>
    <xf numFmtId="164" fontId="5" fillId="4" borderId="25" xfId="1" applyFont="1" applyFill="1" applyBorder="1"/>
    <xf numFmtId="4" fontId="0" fillId="4" borderId="27" xfId="0" applyNumberFormat="1" applyFill="1" applyBorder="1"/>
    <xf numFmtId="0" fontId="1" fillId="0" borderId="28" xfId="2" applyFont="1" applyBorder="1" applyAlignment="1">
      <alignment horizontal="left"/>
    </xf>
    <xf numFmtId="0" fontId="1" fillId="0" borderId="8" xfId="2" applyFont="1" applyBorder="1" applyAlignment="1">
      <alignment horizontal="left"/>
    </xf>
    <xf numFmtId="0" fontId="2" fillId="4" borderId="13" xfId="2" applyFont="1" applyFill="1" applyBorder="1" applyAlignment="1">
      <alignment horizontal="center"/>
    </xf>
    <xf numFmtId="0" fontId="1" fillId="4" borderId="27" xfId="2" applyFont="1" applyFill="1" applyBorder="1"/>
    <xf numFmtId="4" fontId="1" fillId="4" borderId="0" xfId="2" applyNumberFormat="1" applyFill="1"/>
    <xf numFmtId="166" fontId="1" fillId="0" borderId="0" xfId="2" applyNumberFormat="1"/>
    <xf numFmtId="164" fontId="8" fillId="5" borderId="0" xfId="1" applyFont="1" applyFill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center" vertical="top" wrapText="1"/>
    </xf>
    <xf numFmtId="0" fontId="22" fillId="0" borderId="0" xfId="2" applyFont="1" applyAlignment="1">
      <alignment horizontal="center" vertical="top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6"/>
  <sheetViews>
    <sheetView showGridLines="0" tabSelected="1" topLeftCell="A43" zoomScale="85" zoomScaleNormal="85" zoomScaleSheetLayoutView="100" workbookViewId="0">
      <selection activeCell="O13" sqref="O13"/>
    </sheetView>
  </sheetViews>
  <sheetFormatPr baseColWidth="10" defaultColWidth="11.42578125" defaultRowHeight="12.75" x14ac:dyDescent="0.2"/>
  <cols>
    <col min="1" max="1" width="8.42578125" style="12" customWidth="1"/>
    <col min="2" max="2" width="64.140625" style="12" customWidth="1"/>
    <col min="3" max="3" width="17.28515625" style="12" customWidth="1"/>
    <col min="4" max="4" width="18.5703125" style="12" customWidth="1"/>
    <col min="5" max="5" width="22.42578125" style="12" customWidth="1"/>
    <col min="6" max="6" width="16.5703125" style="12" customWidth="1"/>
    <col min="7" max="7" width="15.28515625" style="12" customWidth="1"/>
    <col min="8" max="8" width="23.5703125" style="12" customWidth="1"/>
    <col min="9" max="9" width="15.7109375" style="12" customWidth="1"/>
    <col min="10" max="10" width="16.85546875" style="12" customWidth="1"/>
    <col min="11" max="11" width="20.5703125" style="12" customWidth="1"/>
    <col min="12" max="12" width="17" style="17" hidden="1" customWidth="1"/>
    <col min="13" max="13" width="1" style="12" customWidth="1"/>
    <col min="14" max="14" width="15.85546875" style="12" customWidth="1"/>
    <col min="15" max="15" width="22.28515625" style="12" customWidth="1"/>
    <col min="16" max="16384" width="11.42578125" style="12"/>
  </cols>
  <sheetData>
    <row r="1" spans="1:13" ht="12.75" customHeight="1" x14ac:dyDescent="0.3">
      <c r="A1" s="167" t="s">
        <v>103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75"/>
      <c r="M1" s="175"/>
    </row>
    <row r="2" spans="1:13" ht="12.75" customHeigh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75"/>
      <c r="M2" s="175"/>
    </row>
    <row r="3" spans="1:13" ht="21.75" customHeight="1" x14ac:dyDescent="0.4">
      <c r="A3" s="169" t="s">
        <v>104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5"/>
      <c r="M3" s="175"/>
    </row>
    <row r="4" spans="1:13" ht="27.75" customHeight="1" x14ac:dyDescent="0.35">
      <c r="A4" s="170" t="s">
        <v>105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5"/>
      <c r="M4" s="175"/>
    </row>
    <row r="5" spans="1:13" s="9" customFormat="1" ht="18.600000000000001" customHeight="1" x14ac:dyDescent="0.25">
      <c r="A5" s="172" t="s">
        <v>106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5"/>
      <c r="M5" s="175"/>
    </row>
    <row r="6" spans="1:13" s="9" customFormat="1" ht="7.5" customHeight="1" x14ac:dyDescent="0.25">
      <c r="A6" s="174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 s="9" customFormat="1" ht="7.5" customHeight="1" x14ac:dyDescent="0.25">
      <c r="A7" s="174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5.75" customHeight="1" thickBo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3" ht="15.75" customHeight="1" thickTop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3" s="10" customFormat="1" ht="15" customHeight="1" x14ac:dyDescent="0.25">
      <c r="A10" s="16" t="s">
        <v>96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67"/>
    </row>
    <row r="11" spans="1:13" s="10" customFormat="1" ht="15" customHeight="1" x14ac:dyDescent="0.25">
      <c r="A11" s="16" t="s">
        <v>95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67"/>
    </row>
    <row r="12" spans="1:13" x14ac:dyDescent="0.2">
      <c r="A12" s="10" t="s">
        <v>99</v>
      </c>
      <c r="B12" s="10"/>
      <c r="J12" s="10" t="s">
        <v>101</v>
      </c>
      <c r="K12" s="17"/>
    </row>
    <row r="13" spans="1:13" ht="13.5" thickBot="1" x14ac:dyDescent="0.25"/>
    <row r="14" spans="1:13" ht="13.5" thickBot="1" x14ac:dyDescent="0.25">
      <c r="A14" s="18"/>
      <c r="B14" s="19" t="s">
        <v>0</v>
      </c>
      <c r="C14" s="20" t="s">
        <v>1</v>
      </c>
      <c r="D14" s="21" t="s">
        <v>2</v>
      </c>
      <c r="E14" s="22"/>
      <c r="F14" s="23"/>
      <c r="G14" s="23"/>
      <c r="H14" s="23"/>
      <c r="I14" s="23"/>
      <c r="J14" s="23"/>
      <c r="K14" s="22"/>
    </row>
    <row r="15" spans="1:13" x14ac:dyDescent="0.2">
      <c r="A15" s="24"/>
      <c r="B15" s="25"/>
      <c r="C15" s="26" t="s">
        <v>3</v>
      </c>
      <c r="D15" s="27"/>
      <c r="E15" s="28"/>
      <c r="F15" s="29"/>
      <c r="G15" s="30"/>
      <c r="H15" s="30"/>
      <c r="I15" s="30"/>
      <c r="J15" s="29"/>
      <c r="K15" s="29"/>
    </row>
    <row r="16" spans="1:13" ht="13.5" thickBot="1" x14ac:dyDescent="0.25">
      <c r="A16" s="31"/>
      <c r="B16" s="32"/>
      <c r="C16" s="26" t="s">
        <v>4</v>
      </c>
      <c r="D16" s="33"/>
      <c r="E16" s="34" t="s">
        <v>49</v>
      </c>
      <c r="F16" s="35"/>
      <c r="G16" s="36"/>
      <c r="H16" s="37" t="s">
        <v>53</v>
      </c>
      <c r="I16" s="38"/>
      <c r="J16" s="35"/>
      <c r="K16" s="39"/>
    </row>
    <row r="17" spans="1:22" s="44" customFormat="1" ht="22.5" x14ac:dyDescent="0.2">
      <c r="A17" s="40"/>
      <c r="B17" s="41"/>
      <c r="C17" s="42" t="s">
        <v>5</v>
      </c>
      <c r="D17" s="26" t="s">
        <v>6</v>
      </c>
      <c r="E17" s="20" t="s">
        <v>7</v>
      </c>
      <c r="F17" s="43" t="s">
        <v>50</v>
      </c>
      <c r="G17" s="20" t="s">
        <v>8</v>
      </c>
      <c r="H17" s="20" t="s">
        <v>9</v>
      </c>
      <c r="I17" s="20" t="s">
        <v>10</v>
      </c>
      <c r="J17" s="20" t="s">
        <v>88</v>
      </c>
      <c r="K17" s="26" t="s">
        <v>11</v>
      </c>
    </row>
    <row r="18" spans="1:22" s="44" customFormat="1" ht="11.25" x14ac:dyDescent="0.2">
      <c r="A18" s="45" t="s">
        <v>12</v>
      </c>
      <c r="B18" s="45" t="s">
        <v>13</v>
      </c>
      <c r="C18" s="42" t="s">
        <v>14</v>
      </c>
      <c r="D18" s="26" t="s">
        <v>58</v>
      </c>
      <c r="E18" s="26" t="s">
        <v>15</v>
      </c>
      <c r="F18" s="26" t="s">
        <v>51</v>
      </c>
      <c r="G18" s="46" t="s">
        <v>16</v>
      </c>
      <c r="H18" s="26" t="s">
        <v>17</v>
      </c>
      <c r="I18" s="26" t="s">
        <v>18</v>
      </c>
      <c r="J18" s="26"/>
      <c r="K18" s="26" t="s">
        <v>19</v>
      </c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22" s="44" customFormat="1" x14ac:dyDescent="0.2">
      <c r="A19" s="47"/>
      <c r="B19" s="47"/>
      <c r="C19" s="42" t="s">
        <v>20</v>
      </c>
      <c r="D19" s="26" t="s">
        <v>48</v>
      </c>
      <c r="E19" s="12"/>
      <c r="F19" s="26" t="s">
        <v>52</v>
      </c>
      <c r="G19" s="48"/>
      <c r="H19" s="26" t="s">
        <v>54</v>
      </c>
      <c r="I19" s="26" t="s">
        <v>55</v>
      </c>
      <c r="J19" s="26" t="s">
        <v>85</v>
      </c>
      <c r="K19" s="26" t="s">
        <v>86</v>
      </c>
      <c r="N19" s="138"/>
      <c r="O19" s="138"/>
      <c r="P19" s="138"/>
      <c r="Q19" s="138"/>
      <c r="R19" s="138"/>
      <c r="S19" s="138"/>
      <c r="T19" s="138"/>
      <c r="U19" s="138"/>
      <c r="V19" s="138"/>
    </row>
    <row r="20" spans="1:22" s="54" customFormat="1" ht="16.5" thickBot="1" x14ac:dyDescent="0.3">
      <c r="A20" s="49"/>
      <c r="B20" s="50"/>
      <c r="C20" s="51" t="s">
        <v>21</v>
      </c>
      <c r="D20" s="52" t="s">
        <v>22</v>
      </c>
      <c r="E20" s="52" t="s">
        <v>23</v>
      </c>
      <c r="F20" s="53" t="s">
        <v>24</v>
      </c>
      <c r="G20" s="53" t="s">
        <v>25</v>
      </c>
      <c r="H20" s="53" t="s">
        <v>26</v>
      </c>
      <c r="I20" s="53" t="s">
        <v>27</v>
      </c>
      <c r="J20" s="53" t="s">
        <v>28</v>
      </c>
      <c r="K20" s="124" t="s">
        <v>29</v>
      </c>
      <c r="N20" s="139"/>
      <c r="O20" s="139"/>
      <c r="P20" s="139"/>
      <c r="Q20" s="139"/>
      <c r="R20" s="139"/>
      <c r="S20" s="139"/>
      <c r="T20" s="139"/>
      <c r="U20" s="139"/>
      <c r="V20" s="139"/>
    </row>
    <row r="21" spans="1:22" s="57" customFormat="1" ht="13.5" thickBot="1" x14ac:dyDescent="0.25">
      <c r="A21" s="55"/>
      <c r="B21" s="56" t="s">
        <v>30</v>
      </c>
      <c r="C21" s="110">
        <f>C22+C23+C24+C25+C26+C27+C28+C29+C30</f>
        <v>13811130.719999999</v>
      </c>
      <c r="D21" s="110">
        <f t="shared" ref="D21:I21" si="0">D22+D23+D24+D25+D26+D27+D28+D29+D30</f>
        <v>0</v>
      </c>
      <c r="E21" s="110">
        <f>E22+E23+E24+E25+E26+E27+E28+E29+E30</f>
        <v>7873039.0399999991</v>
      </c>
      <c r="F21" s="110">
        <f t="shared" si="0"/>
        <v>0</v>
      </c>
      <c r="G21" s="110">
        <f t="shared" si="0"/>
        <v>0</v>
      </c>
      <c r="H21" s="110">
        <f t="shared" si="0"/>
        <v>0</v>
      </c>
      <c r="I21" s="110">
        <f t="shared" si="0"/>
        <v>0</v>
      </c>
      <c r="J21" s="110">
        <f>J22+J23+J24+J25+J26+J27+J28+J29+J30</f>
        <v>105871.34</v>
      </c>
      <c r="K21" s="125">
        <f>K22+K23+K24+K25+K26+K27+K28+K29+K30</f>
        <v>1562567.46</v>
      </c>
      <c r="L21" s="95"/>
      <c r="N21" s="140"/>
      <c r="O21" s="140"/>
      <c r="P21" s="141"/>
      <c r="Q21" s="141"/>
      <c r="R21" s="141"/>
      <c r="S21" s="141"/>
      <c r="T21" s="141"/>
      <c r="U21" s="141"/>
      <c r="V21" s="141"/>
    </row>
    <row r="22" spans="1:22" s="60" customFormat="1" x14ac:dyDescent="0.2">
      <c r="A22" s="58">
        <v>2100</v>
      </c>
      <c r="B22" s="59" t="s">
        <v>59</v>
      </c>
      <c r="C22" s="109">
        <v>2856655.0199999996</v>
      </c>
      <c r="D22" s="129"/>
      <c r="E22" s="130">
        <v>1783661.26</v>
      </c>
      <c r="F22" s="129"/>
      <c r="G22" s="129"/>
      <c r="H22" s="129"/>
      <c r="I22" s="131"/>
      <c r="J22" s="132"/>
      <c r="K22" s="133">
        <v>647429.76</v>
      </c>
      <c r="L22" s="108"/>
      <c r="M22" s="101"/>
      <c r="N22" s="142"/>
      <c r="O22" s="143"/>
      <c r="P22" s="143"/>
      <c r="Q22" s="143"/>
      <c r="R22" s="143"/>
      <c r="S22" s="143"/>
      <c r="T22" s="143"/>
      <c r="U22" s="143"/>
      <c r="V22" s="143"/>
    </row>
    <row r="23" spans="1:22" s="60" customFormat="1" x14ac:dyDescent="0.2">
      <c r="A23" s="58">
        <v>2200</v>
      </c>
      <c r="B23" s="59" t="s">
        <v>60</v>
      </c>
      <c r="C23" s="103">
        <v>492868.48</v>
      </c>
      <c r="D23" s="126"/>
      <c r="E23" s="127">
        <v>80110.149999999994</v>
      </c>
      <c r="F23" s="126"/>
      <c r="G23" s="127"/>
      <c r="H23" s="126"/>
      <c r="I23" s="127"/>
      <c r="J23" s="126"/>
      <c r="K23" s="126"/>
      <c r="L23" s="108"/>
      <c r="M23" s="101"/>
      <c r="N23" s="142"/>
      <c r="O23" s="143"/>
      <c r="P23" s="143"/>
      <c r="Q23" s="143"/>
      <c r="R23" s="143"/>
      <c r="S23" s="143"/>
      <c r="T23" s="143"/>
      <c r="U23" s="143"/>
      <c r="V23" s="143"/>
    </row>
    <row r="24" spans="1:22" s="60" customFormat="1" x14ac:dyDescent="0.2">
      <c r="A24" s="58">
        <v>2300</v>
      </c>
      <c r="B24" s="59" t="s">
        <v>61</v>
      </c>
      <c r="C24" s="103">
        <v>0</v>
      </c>
      <c r="D24" s="126"/>
      <c r="E24" s="127"/>
      <c r="F24" s="126"/>
      <c r="G24" s="127"/>
      <c r="H24" s="126"/>
      <c r="I24" s="127"/>
      <c r="J24" s="126"/>
      <c r="K24" s="126"/>
      <c r="L24" s="108"/>
      <c r="M24" s="101"/>
      <c r="N24" s="142"/>
      <c r="O24" s="143"/>
      <c r="P24" s="143"/>
      <c r="Q24" s="143"/>
      <c r="R24" s="143"/>
      <c r="S24" s="143"/>
      <c r="T24" s="143"/>
      <c r="U24" s="143"/>
      <c r="V24" s="143"/>
    </row>
    <row r="25" spans="1:22" s="60" customFormat="1" x14ac:dyDescent="0.2">
      <c r="A25" s="58">
        <v>2400</v>
      </c>
      <c r="B25" s="59" t="s">
        <v>31</v>
      </c>
      <c r="C25" s="103">
        <v>2300022.0299999998</v>
      </c>
      <c r="D25" s="126"/>
      <c r="E25" s="127">
        <v>1976442.06</v>
      </c>
      <c r="F25" s="126"/>
      <c r="G25" s="127"/>
      <c r="H25" s="126"/>
      <c r="I25" s="127"/>
      <c r="J25" s="126"/>
      <c r="K25" s="126">
        <v>92800</v>
      </c>
      <c r="L25" s="108"/>
      <c r="M25" s="101"/>
      <c r="N25" s="142"/>
      <c r="O25" s="143"/>
      <c r="P25" s="144"/>
      <c r="Q25" s="143"/>
      <c r="R25" s="143"/>
      <c r="S25" s="143"/>
      <c r="T25" s="143"/>
      <c r="U25" s="143"/>
      <c r="V25" s="143"/>
    </row>
    <row r="26" spans="1:22" s="60" customFormat="1" ht="25.5" x14ac:dyDescent="0.2">
      <c r="A26" s="61">
        <v>2500</v>
      </c>
      <c r="B26" s="62" t="s">
        <v>62</v>
      </c>
      <c r="C26" s="103">
        <v>3355406.03</v>
      </c>
      <c r="D26" s="126"/>
      <c r="E26" s="127">
        <v>2313480.36</v>
      </c>
      <c r="F26" s="126"/>
      <c r="G26" s="127"/>
      <c r="H26" s="126"/>
      <c r="I26" s="127"/>
      <c r="J26" s="126"/>
      <c r="K26" s="126"/>
      <c r="L26" s="108"/>
      <c r="M26" s="101"/>
      <c r="N26" s="142"/>
      <c r="O26" s="143"/>
      <c r="P26" s="143"/>
      <c r="Q26" s="143"/>
      <c r="R26" s="143"/>
      <c r="S26" s="143"/>
      <c r="T26" s="143"/>
      <c r="U26" s="143"/>
      <c r="V26" s="143"/>
    </row>
    <row r="27" spans="1:22" s="64" customFormat="1" x14ac:dyDescent="0.2">
      <c r="A27" s="63">
        <v>2600</v>
      </c>
      <c r="B27" s="62" t="s">
        <v>32</v>
      </c>
      <c r="C27" s="103">
        <v>2286974.89</v>
      </c>
      <c r="D27" s="126"/>
      <c r="E27" s="127">
        <v>240387.96999999997</v>
      </c>
      <c r="F27" s="126"/>
      <c r="G27" s="127"/>
      <c r="H27" s="126"/>
      <c r="I27" s="127"/>
      <c r="J27" s="126"/>
      <c r="K27" s="126">
        <v>822337.7</v>
      </c>
      <c r="L27" s="108"/>
      <c r="M27" s="102"/>
      <c r="N27" s="142"/>
      <c r="O27" s="135"/>
      <c r="P27" s="135"/>
      <c r="Q27" s="135"/>
      <c r="R27" s="135"/>
      <c r="S27" s="135"/>
      <c r="T27" s="135"/>
      <c r="U27" s="135"/>
      <c r="V27" s="135"/>
    </row>
    <row r="28" spans="1:22" s="64" customFormat="1" ht="25.5" x14ac:dyDescent="0.2">
      <c r="A28" s="61">
        <v>2700</v>
      </c>
      <c r="B28" s="62" t="s">
        <v>63</v>
      </c>
      <c r="C28" s="103">
        <v>408094.56</v>
      </c>
      <c r="D28" s="126"/>
      <c r="E28" s="127">
        <v>152156.07999999996</v>
      </c>
      <c r="F28" s="126"/>
      <c r="G28" s="127"/>
      <c r="H28" s="126"/>
      <c r="I28" s="127"/>
      <c r="J28" s="126"/>
      <c r="K28" s="126"/>
      <c r="L28" s="108"/>
      <c r="M28" s="102"/>
      <c r="N28" s="142"/>
      <c r="O28" s="135"/>
      <c r="P28" s="135"/>
      <c r="Q28" s="135"/>
      <c r="R28" s="135"/>
      <c r="S28" s="135"/>
      <c r="T28" s="135"/>
      <c r="U28" s="135"/>
      <c r="V28" s="135"/>
    </row>
    <row r="29" spans="1:22" s="64" customFormat="1" ht="25.5" x14ac:dyDescent="0.2">
      <c r="A29" s="61">
        <v>2800</v>
      </c>
      <c r="B29" s="62" t="s">
        <v>64</v>
      </c>
      <c r="C29" s="103">
        <v>0</v>
      </c>
      <c r="D29" s="126"/>
      <c r="E29" s="127"/>
      <c r="F29" s="126"/>
      <c r="G29" s="127"/>
      <c r="H29" s="126"/>
      <c r="I29" s="127"/>
      <c r="J29" s="126"/>
      <c r="K29" s="126"/>
      <c r="L29" s="96"/>
      <c r="N29" s="142"/>
      <c r="O29" s="135"/>
      <c r="P29" s="145"/>
      <c r="Q29" s="135"/>
      <c r="R29" s="135"/>
      <c r="S29" s="135"/>
      <c r="T29" s="135"/>
      <c r="U29" s="135"/>
      <c r="V29" s="135"/>
    </row>
    <row r="30" spans="1:22" s="64" customFormat="1" ht="16.149999999999999" customHeight="1" thickBot="1" x14ac:dyDescent="0.25">
      <c r="A30" s="63">
        <v>2900</v>
      </c>
      <c r="B30" s="62" t="s">
        <v>33</v>
      </c>
      <c r="C30" s="103">
        <v>2111109.71</v>
      </c>
      <c r="D30" s="126"/>
      <c r="E30" s="127">
        <v>1326801.1599999995</v>
      </c>
      <c r="F30" s="126"/>
      <c r="G30" s="127"/>
      <c r="H30" s="126"/>
      <c r="I30" s="127"/>
      <c r="J30" s="126">
        <v>105871.34</v>
      </c>
      <c r="K30" s="126"/>
      <c r="L30" s="96"/>
      <c r="N30" s="142"/>
      <c r="O30" s="135"/>
      <c r="P30" s="135"/>
      <c r="Q30" s="135"/>
      <c r="R30" s="135"/>
      <c r="S30" s="135"/>
      <c r="T30" s="135"/>
      <c r="U30" s="135"/>
      <c r="V30" s="135"/>
    </row>
    <row r="31" spans="1:22" s="67" customFormat="1" ht="13.5" thickBot="1" x14ac:dyDescent="0.25">
      <c r="A31" s="65"/>
      <c r="B31" s="56" t="s">
        <v>75</v>
      </c>
      <c r="C31" s="110">
        <f>C32+C33+C34+C35+C36+C37+C38+C39+C40</f>
        <v>54686342.069999993</v>
      </c>
      <c r="D31" s="128">
        <f>D32+D33+D34+D35+D36+D37+D38+D39+D40</f>
        <v>0</v>
      </c>
      <c r="E31" s="128">
        <f>E32+E33+E34+E35+E36+E37+E38+E39+E40</f>
        <v>12669889.5144</v>
      </c>
      <c r="F31" s="128">
        <f>F32+F33+F34+F35+F36+F37+F38+F39+F40</f>
        <v>0</v>
      </c>
      <c r="G31" s="128">
        <f>G32+G33+G34+G35+G36+G37+G38+G39+G40</f>
        <v>4569916.1100000003</v>
      </c>
      <c r="H31" s="128">
        <f t="shared" ref="H31:I31" si="1">H32+H33+H34+H35+H36+H37+H38+H39</f>
        <v>0</v>
      </c>
      <c r="I31" s="128">
        <f t="shared" si="1"/>
        <v>0</v>
      </c>
      <c r="J31" s="128">
        <f>J32+J33+J34+J35+J36+J37+J38+J39+J40</f>
        <v>10433626.2344</v>
      </c>
      <c r="K31" s="128">
        <f>K32+K33+K34+K35+K36+K37+K38+K39+K40</f>
        <v>24117159.050000004</v>
      </c>
      <c r="L31" s="66"/>
      <c r="N31" s="142"/>
      <c r="O31" s="146"/>
      <c r="P31" s="147"/>
      <c r="Q31" s="147"/>
      <c r="R31" s="147"/>
      <c r="S31" s="147"/>
      <c r="T31" s="147"/>
      <c r="U31" s="147"/>
      <c r="V31" s="147"/>
    </row>
    <row r="32" spans="1:22" s="60" customFormat="1" x14ac:dyDescent="0.2">
      <c r="A32" s="58">
        <v>3100</v>
      </c>
      <c r="B32" s="62" t="s">
        <v>34</v>
      </c>
      <c r="C32" s="109">
        <v>8606452.8699999992</v>
      </c>
      <c r="D32" s="134"/>
      <c r="E32" s="130">
        <v>1412922.9400000002</v>
      </c>
      <c r="F32" s="134"/>
      <c r="G32" s="130">
        <v>2807076.62</v>
      </c>
      <c r="H32" s="134"/>
      <c r="I32" s="130"/>
      <c r="J32" s="134">
        <v>580193.51</v>
      </c>
      <c r="K32" s="134">
        <v>1874766.75</v>
      </c>
      <c r="L32" s="97"/>
      <c r="N32" s="142"/>
      <c r="O32" s="143"/>
      <c r="P32" s="143"/>
      <c r="Q32" s="143"/>
      <c r="R32" s="143"/>
      <c r="S32" s="143"/>
      <c r="T32" s="143"/>
      <c r="U32" s="143"/>
      <c r="V32" s="143"/>
    </row>
    <row r="33" spans="1:22" s="64" customFormat="1" ht="15" customHeight="1" x14ac:dyDescent="0.2">
      <c r="A33" s="63" t="s">
        <v>76</v>
      </c>
      <c r="B33" s="148" t="s">
        <v>35</v>
      </c>
      <c r="C33" s="149">
        <v>2630007.4</v>
      </c>
      <c r="D33" s="126"/>
      <c r="E33" s="127">
        <v>234167.24000000002</v>
      </c>
      <c r="F33" s="126"/>
      <c r="G33" s="127">
        <v>636144.06000000006</v>
      </c>
      <c r="H33" s="126"/>
      <c r="I33" s="127"/>
      <c r="J33" s="126"/>
      <c r="K33" s="126">
        <v>1291631.05</v>
      </c>
      <c r="L33" s="150"/>
      <c r="M33" s="135"/>
      <c r="N33" s="142"/>
      <c r="O33" s="135"/>
      <c r="P33" s="135"/>
      <c r="Q33" s="135"/>
      <c r="R33" s="135"/>
      <c r="S33" s="135"/>
      <c r="T33" s="135"/>
      <c r="U33" s="135"/>
      <c r="V33" s="135"/>
    </row>
    <row r="34" spans="1:22" s="64" customFormat="1" ht="27" customHeight="1" x14ac:dyDescent="0.2">
      <c r="A34" s="61">
        <v>3300</v>
      </c>
      <c r="B34" s="148" t="s">
        <v>65</v>
      </c>
      <c r="C34" s="149">
        <v>23597599.219999999</v>
      </c>
      <c r="D34" s="126"/>
      <c r="E34" s="127">
        <v>6193140.5844000001</v>
      </c>
      <c r="F34" s="126"/>
      <c r="G34" s="127">
        <v>1076695.43</v>
      </c>
      <c r="H34" s="126"/>
      <c r="I34" s="127"/>
      <c r="J34" s="126">
        <v>7868999.4243999999</v>
      </c>
      <c r="K34" s="126">
        <v>10175453.75</v>
      </c>
      <c r="L34" s="150"/>
      <c r="M34" s="135"/>
      <c r="N34" s="142"/>
      <c r="O34" s="145"/>
      <c r="P34" s="135"/>
      <c r="Q34" s="135"/>
      <c r="R34" s="135"/>
      <c r="S34" s="135"/>
      <c r="T34" s="135"/>
      <c r="U34" s="135"/>
      <c r="V34" s="135"/>
    </row>
    <row r="35" spans="1:22" s="64" customFormat="1" ht="29.45" customHeight="1" x14ac:dyDescent="0.2">
      <c r="A35" s="61" t="s">
        <v>77</v>
      </c>
      <c r="B35" s="151" t="s">
        <v>93</v>
      </c>
      <c r="C35" s="149">
        <v>2369788</v>
      </c>
      <c r="D35" s="126"/>
      <c r="E35" s="135">
        <v>46673.960000000006</v>
      </c>
      <c r="F35" s="126"/>
      <c r="G35" s="127"/>
      <c r="H35" s="126"/>
      <c r="I35" s="127"/>
      <c r="J35" s="126">
        <v>1615384.48</v>
      </c>
      <c r="K35" s="126">
        <v>1113246.76</v>
      </c>
      <c r="L35" s="150"/>
      <c r="M35" s="135"/>
      <c r="N35" s="142"/>
      <c r="O35" s="135"/>
      <c r="P35" s="135"/>
      <c r="Q35" s="135"/>
      <c r="R35" s="135"/>
      <c r="S35" s="135"/>
      <c r="T35" s="135"/>
      <c r="U35" s="135"/>
      <c r="V35" s="135"/>
    </row>
    <row r="36" spans="1:22" s="60" customFormat="1" ht="14.45" customHeight="1" x14ac:dyDescent="0.2">
      <c r="A36" s="58" t="s">
        <v>78</v>
      </c>
      <c r="B36" s="152" t="s">
        <v>66</v>
      </c>
      <c r="C36" s="149">
        <v>9062928.7899999991</v>
      </c>
      <c r="D36" s="126"/>
      <c r="E36" s="127">
        <v>4124368.5800000019</v>
      </c>
      <c r="F36" s="126"/>
      <c r="G36" s="127">
        <v>50000</v>
      </c>
      <c r="H36" s="126"/>
      <c r="I36" s="127"/>
      <c r="J36" s="126">
        <v>369048.82</v>
      </c>
      <c r="K36" s="126">
        <v>3585509.8200000003</v>
      </c>
      <c r="L36" s="153"/>
      <c r="M36" s="143"/>
      <c r="N36" s="142"/>
      <c r="O36" s="143"/>
      <c r="P36" s="143"/>
      <c r="Q36" s="143"/>
      <c r="R36" s="143"/>
      <c r="S36" s="143"/>
      <c r="T36" s="143"/>
      <c r="U36" s="143"/>
      <c r="V36" s="143"/>
    </row>
    <row r="37" spans="1:22" s="60" customFormat="1" ht="14.45" customHeight="1" thickBot="1" x14ac:dyDescent="0.25">
      <c r="A37" s="58">
        <v>3600</v>
      </c>
      <c r="B37" s="154" t="s">
        <v>67</v>
      </c>
      <c r="C37" s="149">
        <v>0</v>
      </c>
      <c r="D37" s="126"/>
      <c r="E37" s="127"/>
      <c r="F37" s="126"/>
      <c r="G37" s="127"/>
      <c r="H37" s="126"/>
      <c r="I37" s="127"/>
      <c r="J37" s="126"/>
      <c r="K37" s="126"/>
      <c r="L37" s="153"/>
      <c r="M37" s="143"/>
      <c r="N37" s="142"/>
      <c r="O37" s="143"/>
      <c r="P37" s="143"/>
      <c r="Q37" s="143"/>
      <c r="R37" s="143"/>
      <c r="S37" s="143"/>
      <c r="T37" s="143"/>
      <c r="U37" s="143"/>
      <c r="V37" s="143"/>
    </row>
    <row r="38" spans="1:22" s="60" customFormat="1" ht="15" customHeight="1" x14ac:dyDescent="0.2">
      <c r="A38" s="68">
        <v>3700</v>
      </c>
      <c r="B38" s="155" t="s">
        <v>92</v>
      </c>
      <c r="C38" s="149">
        <v>1626189.97</v>
      </c>
      <c r="D38" s="126"/>
      <c r="E38" s="127">
        <v>127093.92000000001</v>
      </c>
      <c r="F38" s="126"/>
      <c r="G38" s="127"/>
      <c r="H38" s="126"/>
      <c r="I38" s="127"/>
      <c r="J38" s="126"/>
      <c r="K38" s="126">
        <v>365183.96</v>
      </c>
      <c r="L38" s="153"/>
      <c r="M38" s="143"/>
      <c r="N38" s="142"/>
      <c r="O38" s="143"/>
      <c r="P38" s="143"/>
      <c r="Q38" s="143"/>
      <c r="R38" s="143"/>
      <c r="S38" s="143"/>
      <c r="T38" s="143"/>
      <c r="U38" s="143"/>
      <c r="V38" s="143"/>
    </row>
    <row r="39" spans="1:22" s="60" customFormat="1" ht="16.149999999999999" customHeight="1" thickBot="1" x14ac:dyDescent="0.25">
      <c r="A39" s="160" t="s">
        <v>79</v>
      </c>
      <c r="B39" s="163" t="s">
        <v>68</v>
      </c>
      <c r="C39" s="127">
        <v>208324.68</v>
      </c>
      <c r="D39" s="126"/>
      <c r="E39" s="127">
        <v>46554.009999999995</v>
      </c>
      <c r="F39" s="126"/>
      <c r="G39" s="127"/>
      <c r="H39" s="126"/>
      <c r="I39" s="127"/>
      <c r="J39" s="126"/>
      <c r="K39" s="126"/>
      <c r="L39" s="153"/>
      <c r="M39" s="143"/>
      <c r="N39" s="142"/>
      <c r="O39" s="143"/>
      <c r="P39" s="143"/>
      <c r="Q39" s="143"/>
      <c r="R39" s="143"/>
      <c r="S39" s="143"/>
      <c r="T39" s="143"/>
      <c r="U39" s="143"/>
      <c r="V39" s="143"/>
    </row>
    <row r="40" spans="1:22" s="60" customFormat="1" ht="16.149999999999999" customHeight="1" thickBot="1" x14ac:dyDescent="0.25">
      <c r="A40" s="161">
        <v>3900</v>
      </c>
      <c r="B40" s="163" t="s">
        <v>102</v>
      </c>
      <c r="C40" s="137">
        <v>6585051.1399999997</v>
      </c>
      <c r="D40" s="136"/>
      <c r="E40" s="137">
        <v>484968.28</v>
      </c>
      <c r="F40" s="136"/>
      <c r="G40" s="137"/>
      <c r="H40" s="136"/>
      <c r="I40" s="137"/>
      <c r="J40" s="136"/>
      <c r="K40" s="159">
        <v>5711366.96</v>
      </c>
      <c r="L40" s="153"/>
      <c r="M40" s="143"/>
      <c r="N40" s="142"/>
      <c r="O40" s="143"/>
      <c r="P40" s="143"/>
      <c r="Q40" s="143"/>
      <c r="R40" s="143"/>
      <c r="S40" s="143"/>
      <c r="T40" s="143"/>
      <c r="U40" s="143"/>
      <c r="V40" s="143"/>
    </row>
    <row r="41" spans="1:22" s="67" customFormat="1" ht="13.5" thickBot="1" x14ac:dyDescent="0.25">
      <c r="A41" s="65"/>
      <c r="B41" s="162" t="s">
        <v>80</v>
      </c>
      <c r="C41" s="128">
        <f>C42+C43+C44+C45+C46+C47+C48+C49</f>
        <v>0</v>
      </c>
      <c r="D41" s="128">
        <f t="shared" ref="D41:K41" si="2">D42+D43+D44+D45+D46+D47+D48+D49</f>
        <v>0</v>
      </c>
      <c r="E41" s="128">
        <f t="shared" si="2"/>
        <v>0</v>
      </c>
      <c r="F41" s="128">
        <f t="shared" si="2"/>
        <v>0</v>
      </c>
      <c r="G41" s="128">
        <f t="shared" si="2"/>
        <v>0</v>
      </c>
      <c r="H41" s="128">
        <f t="shared" si="2"/>
        <v>0</v>
      </c>
      <c r="I41" s="128">
        <f t="shared" si="2"/>
        <v>0</v>
      </c>
      <c r="J41" s="128">
        <f t="shared" si="2"/>
        <v>0</v>
      </c>
      <c r="K41" s="128">
        <f t="shared" si="2"/>
        <v>0</v>
      </c>
      <c r="L41" s="156"/>
      <c r="M41" s="147"/>
      <c r="N41" s="147"/>
      <c r="O41" s="147"/>
      <c r="P41" s="147"/>
      <c r="Q41" s="147"/>
      <c r="R41" s="147"/>
      <c r="S41" s="147"/>
      <c r="T41" s="147"/>
      <c r="U41" s="147"/>
      <c r="V41" s="147"/>
    </row>
    <row r="42" spans="1:22" s="60" customFormat="1" ht="15" customHeight="1" x14ac:dyDescent="0.2">
      <c r="A42" s="58" t="s">
        <v>83</v>
      </c>
      <c r="B42" s="152" t="s">
        <v>36</v>
      </c>
      <c r="C42" s="157">
        <v>0</v>
      </c>
      <c r="D42" s="69"/>
      <c r="E42" s="158"/>
      <c r="F42" s="69"/>
      <c r="G42" s="158"/>
      <c r="H42" s="69"/>
      <c r="I42" s="158"/>
      <c r="J42" s="69"/>
      <c r="K42" s="69"/>
      <c r="L42" s="153"/>
      <c r="M42" s="143"/>
      <c r="N42" s="143"/>
    </row>
    <row r="43" spans="1:22" s="64" customFormat="1" ht="28.15" customHeight="1" x14ac:dyDescent="0.2">
      <c r="A43" s="61">
        <v>5200</v>
      </c>
      <c r="B43" s="62" t="s">
        <v>69</v>
      </c>
      <c r="C43" s="109">
        <v>0</v>
      </c>
      <c r="D43" s="3"/>
      <c r="E43" s="107"/>
      <c r="F43" s="3"/>
      <c r="G43" s="107"/>
      <c r="H43" s="3"/>
      <c r="I43" s="107"/>
      <c r="J43" s="1"/>
      <c r="K43" s="3"/>
      <c r="L43" s="96"/>
    </row>
    <row r="44" spans="1:22" s="60" customFormat="1" ht="15" customHeight="1" x14ac:dyDescent="0.2">
      <c r="A44" s="58">
        <v>5300</v>
      </c>
      <c r="B44" s="59" t="s">
        <v>37</v>
      </c>
      <c r="C44" s="109">
        <v>0</v>
      </c>
      <c r="D44" s="1"/>
      <c r="E44" s="106"/>
      <c r="F44" s="1"/>
      <c r="G44" s="106"/>
      <c r="H44" s="1"/>
      <c r="I44" s="106"/>
      <c r="J44" s="1"/>
      <c r="K44" s="1"/>
      <c r="L44" s="97"/>
    </row>
    <row r="45" spans="1:22" s="60" customFormat="1" ht="15" customHeight="1" x14ac:dyDescent="0.2">
      <c r="A45" s="58">
        <v>5400</v>
      </c>
      <c r="B45" s="59" t="s">
        <v>38</v>
      </c>
      <c r="C45" s="109">
        <v>0</v>
      </c>
      <c r="D45" s="1"/>
      <c r="E45" s="106"/>
      <c r="F45" s="1"/>
      <c r="G45" s="106"/>
      <c r="H45" s="1"/>
      <c r="I45" s="106"/>
      <c r="J45" s="69"/>
      <c r="K45" s="1"/>
      <c r="L45" s="97"/>
    </row>
    <row r="46" spans="1:22" s="60" customFormat="1" ht="14.45" customHeight="1" x14ac:dyDescent="0.2">
      <c r="A46" s="58">
        <v>5500</v>
      </c>
      <c r="B46" s="59" t="s">
        <v>39</v>
      </c>
      <c r="C46" s="109">
        <v>0</v>
      </c>
      <c r="D46" s="1"/>
      <c r="E46" s="106"/>
      <c r="F46" s="1"/>
      <c r="G46" s="106"/>
      <c r="H46" s="1"/>
      <c r="I46" s="105"/>
      <c r="J46" s="1"/>
      <c r="K46" s="1"/>
      <c r="L46" s="97"/>
    </row>
    <row r="47" spans="1:22" s="60" customFormat="1" ht="16.899999999999999" customHeight="1" x14ac:dyDescent="0.2">
      <c r="A47" s="58">
        <v>5600</v>
      </c>
      <c r="B47" s="59" t="s">
        <v>40</v>
      </c>
      <c r="C47" s="109">
        <v>0</v>
      </c>
      <c r="D47" s="1"/>
      <c r="E47" s="106"/>
      <c r="F47" s="1"/>
      <c r="G47" s="106"/>
      <c r="H47" s="1"/>
      <c r="I47" s="105"/>
      <c r="J47" s="1"/>
      <c r="K47" s="1"/>
      <c r="L47" s="97"/>
    </row>
    <row r="48" spans="1:22" s="60" customFormat="1" ht="14.45" customHeight="1" thickBot="1" x14ac:dyDescent="0.25">
      <c r="A48" s="58">
        <v>5800</v>
      </c>
      <c r="B48" s="70" t="s">
        <v>41</v>
      </c>
      <c r="C48" s="109">
        <v>0</v>
      </c>
      <c r="D48" s="1"/>
      <c r="E48" s="104"/>
      <c r="F48" s="1"/>
      <c r="G48" s="106"/>
      <c r="H48" s="1"/>
      <c r="I48" s="105"/>
      <c r="J48" s="1"/>
      <c r="K48" s="1"/>
      <c r="L48" s="97"/>
    </row>
    <row r="49" spans="1:15" s="60" customFormat="1" ht="14.45" customHeight="1" thickBot="1" x14ac:dyDescent="0.25">
      <c r="A49" s="68" t="s">
        <v>84</v>
      </c>
      <c r="B49" s="71" t="s">
        <v>70</v>
      </c>
      <c r="C49" s="109">
        <v>0</v>
      </c>
      <c r="D49" s="113"/>
      <c r="E49" s="114"/>
      <c r="F49" s="113"/>
      <c r="G49" s="115"/>
      <c r="H49" s="113"/>
      <c r="I49" s="113"/>
      <c r="J49" s="113"/>
      <c r="K49" s="113"/>
      <c r="L49" s="97"/>
      <c r="N49" s="143"/>
    </row>
    <row r="50" spans="1:15" ht="13.5" thickBot="1" x14ac:dyDescent="0.25">
      <c r="A50" s="72"/>
      <c r="B50" s="112" t="s">
        <v>42</v>
      </c>
      <c r="C50" s="111">
        <f>C21+C31+C41</f>
        <v>68497472.789999992</v>
      </c>
      <c r="D50" s="111">
        <f t="shared" ref="D50:I50" si="3">D21+D31+D41</f>
        <v>0</v>
      </c>
      <c r="E50" s="111">
        <f>E21+E31+E41</f>
        <v>20542928.554399997</v>
      </c>
      <c r="F50" s="111">
        <f t="shared" si="3"/>
        <v>0</v>
      </c>
      <c r="G50" s="111">
        <f>G21+G31+G41</f>
        <v>4569916.1100000003</v>
      </c>
      <c r="H50" s="111">
        <f t="shared" si="3"/>
        <v>0</v>
      </c>
      <c r="I50" s="111">
        <f t="shared" si="3"/>
        <v>0</v>
      </c>
      <c r="J50" s="111">
        <f>J21+J31+J41</f>
        <v>10539497.5744</v>
      </c>
      <c r="K50" s="111">
        <f>K21+K31+K41</f>
        <v>25679726.510000005</v>
      </c>
      <c r="L50" s="98"/>
      <c r="N50" s="164"/>
    </row>
    <row r="51" spans="1:15" ht="18" x14ac:dyDescent="0.25">
      <c r="A51" s="11"/>
      <c r="B51" s="123" t="s">
        <v>100</v>
      </c>
      <c r="C51" s="7"/>
      <c r="D51" s="116">
        <f>SUM(D50)/C50</f>
        <v>0</v>
      </c>
      <c r="E51" s="117">
        <f>SUM(E50:F50)</f>
        <v>20542928.554399997</v>
      </c>
      <c r="F51" s="116">
        <f>SUM(E51)/C50</f>
        <v>0.29990783189009973</v>
      </c>
      <c r="G51" s="118"/>
      <c r="H51" s="117">
        <f>SUM(G50:J50)</f>
        <v>15109413.6844</v>
      </c>
      <c r="I51" s="116">
        <f>SUM(H51)/C50</f>
        <v>0.2205835203690294</v>
      </c>
      <c r="J51" s="118"/>
      <c r="K51" s="116">
        <f>SUM(K50)/C50</f>
        <v>0.3749003498089496</v>
      </c>
      <c r="L51" s="119"/>
      <c r="N51" s="164"/>
    </row>
    <row r="52" spans="1:15" ht="18" x14ac:dyDescent="0.25">
      <c r="A52" s="11"/>
      <c r="B52" s="11"/>
      <c r="C52" s="7"/>
      <c r="D52" s="120"/>
      <c r="E52" s="121"/>
      <c r="F52" s="120"/>
      <c r="G52" s="121"/>
      <c r="H52" s="121"/>
      <c r="I52" s="120"/>
      <c r="J52" s="121"/>
      <c r="K52" s="120"/>
      <c r="L52" s="122"/>
      <c r="N52" s="144"/>
      <c r="O52" s="165"/>
    </row>
    <row r="53" spans="1:15" x14ac:dyDescent="0.2">
      <c r="A53" s="11"/>
      <c r="B53" s="11"/>
      <c r="C53" s="7"/>
      <c r="D53" s="94"/>
      <c r="E53" s="7"/>
      <c r="F53" s="94"/>
      <c r="G53" s="7"/>
      <c r="H53" s="7"/>
      <c r="I53" s="94"/>
      <c r="J53" s="7"/>
      <c r="K53" s="94"/>
      <c r="L53" s="98"/>
      <c r="N53" s="144"/>
    </row>
    <row r="54" spans="1:15" x14ac:dyDescent="0.2">
      <c r="A54" s="11"/>
      <c r="B54" s="11"/>
      <c r="C54" s="7"/>
      <c r="D54" s="94"/>
      <c r="E54" s="7"/>
      <c r="F54" s="94"/>
      <c r="G54" s="7"/>
      <c r="H54" s="7"/>
      <c r="I54" s="94"/>
      <c r="J54" s="7"/>
      <c r="K54" s="94"/>
      <c r="L54" s="98"/>
      <c r="N54" s="144"/>
    </row>
    <row r="55" spans="1:15" x14ac:dyDescent="0.2">
      <c r="A55" s="11"/>
      <c r="B55" s="11"/>
      <c r="C55" s="7"/>
      <c r="D55" s="94"/>
      <c r="E55" s="7"/>
      <c r="F55" s="94"/>
      <c r="G55" s="7"/>
      <c r="H55" s="7"/>
      <c r="I55" s="94"/>
      <c r="J55" s="7"/>
      <c r="K55" s="94"/>
      <c r="L55" s="98"/>
    </row>
    <row r="56" spans="1:15" x14ac:dyDescent="0.2">
      <c r="A56" s="11"/>
      <c r="B56" s="11"/>
      <c r="C56" s="7"/>
      <c r="D56" s="94"/>
      <c r="E56" s="7"/>
      <c r="F56" s="94"/>
      <c r="G56" s="7"/>
      <c r="H56" s="7"/>
      <c r="I56" s="94"/>
      <c r="J56" s="7"/>
      <c r="K56" s="94"/>
      <c r="L56" s="98"/>
    </row>
    <row r="57" spans="1:15" s="11" customFormat="1" ht="11.25" x14ac:dyDescent="0.2">
      <c r="A57" s="90" t="s">
        <v>72</v>
      </c>
      <c r="B57" s="90"/>
      <c r="C57" s="91" t="s">
        <v>74</v>
      </c>
      <c r="D57" s="91"/>
      <c r="E57" s="91"/>
      <c r="F57" s="91"/>
      <c r="G57" s="91"/>
      <c r="H57" s="91" t="s">
        <v>43</v>
      </c>
      <c r="I57" s="91"/>
      <c r="J57" s="91"/>
      <c r="K57" s="4"/>
      <c r="L57" s="99"/>
    </row>
    <row r="58" spans="1:15" s="11" customFormat="1" ht="11.25" x14ac:dyDescent="0.2">
      <c r="A58" s="90" t="s">
        <v>71</v>
      </c>
      <c r="B58" s="90"/>
      <c r="C58" s="91" t="s">
        <v>90</v>
      </c>
      <c r="D58" s="91"/>
      <c r="E58" s="91"/>
      <c r="F58" s="91"/>
      <c r="G58" s="91"/>
      <c r="H58" s="91" t="s">
        <v>44</v>
      </c>
      <c r="I58" s="91"/>
      <c r="J58" s="91"/>
      <c r="K58" s="4"/>
      <c r="L58" s="99"/>
    </row>
    <row r="59" spans="1:15" s="11" customFormat="1" ht="11.25" x14ac:dyDescent="0.2">
      <c r="A59" s="90" t="s">
        <v>89</v>
      </c>
      <c r="B59" s="90"/>
      <c r="C59" s="91" t="s">
        <v>81</v>
      </c>
      <c r="D59" s="91"/>
      <c r="E59" s="91"/>
      <c r="F59" s="91"/>
      <c r="G59" s="91"/>
      <c r="H59" s="91"/>
      <c r="I59" s="91"/>
      <c r="J59" s="91"/>
      <c r="K59" s="4"/>
      <c r="L59" s="99"/>
    </row>
    <row r="60" spans="1:15" s="11" customFormat="1" ht="11.25" x14ac:dyDescent="0.2">
      <c r="A60" s="90"/>
      <c r="B60" s="90"/>
      <c r="C60" s="91" t="s">
        <v>82</v>
      </c>
      <c r="D60" s="91"/>
      <c r="E60" s="91"/>
      <c r="F60" s="91"/>
      <c r="G60" s="91"/>
      <c r="H60" s="91"/>
      <c r="I60" s="91"/>
      <c r="J60" s="91"/>
      <c r="K60" s="4"/>
      <c r="L60" s="99"/>
    </row>
    <row r="61" spans="1:15" s="60" customFormat="1" ht="10.5" customHeight="1" x14ac:dyDescent="0.2">
      <c r="A61" s="92" t="s">
        <v>56</v>
      </c>
      <c r="B61" s="92"/>
      <c r="C61" s="93"/>
      <c r="D61" s="93"/>
      <c r="E61" s="93"/>
      <c r="F61" s="93"/>
      <c r="G61" s="93"/>
      <c r="H61" s="93"/>
      <c r="I61" s="93"/>
      <c r="J61" s="93"/>
      <c r="K61" s="2"/>
      <c r="L61" s="97"/>
    </row>
    <row r="62" spans="1:15" s="60" customFormat="1" ht="11.25" x14ac:dyDescent="0.2">
      <c r="A62" s="92" t="s">
        <v>57</v>
      </c>
      <c r="B62" s="92"/>
      <c r="C62" s="93"/>
      <c r="D62" s="93"/>
      <c r="E62" s="93"/>
      <c r="F62" s="93"/>
      <c r="G62" s="93"/>
      <c r="H62" s="93"/>
      <c r="I62" s="93"/>
      <c r="J62" s="93"/>
      <c r="K62" s="2"/>
      <c r="L62" s="97"/>
    </row>
    <row r="63" spans="1:15" s="60" customFormat="1" ht="11.25" x14ac:dyDescent="0.2">
      <c r="A63" s="92"/>
      <c r="B63" s="92"/>
      <c r="C63" s="93"/>
      <c r="D63" s="93"/>
      <c r="E63" s="93"/>
      <c r="F63" s="93"/>
      <c r="G63" s="93"/>
      <c r="H63" s="93"/>
      <c r="I63" s="93"/>
      <c r="J63" s="93"/>
      <c r="K63" s="2"/>
      <c r="L63" s="97"/>
    </row>
    <row r="64" spans="1:15" s="60" customFormat="1" ht="22.5" x14ac:dyDescent="0.55000000000000004">
      <c r="A64" s="60" t="s">
        <v>87</v>
      </c>
      <c r="C64" s="81" t="s">
        <v>45</v>
      </c>
      <c r="D64" s="82">
        <f>(((E50+F50)/C50)*100)</f>
        <v>29.990783189009974</v>
      </c>
      <c r="E64" s="2"/>
      <c r="F64" s="2" t="s">
        <v>46</v>
      </c>
      <c r="G64" s="2"/>
      <c r="H64" s="2"/>
      <c r="I64" s="2"/>
      <c r="J64" s="2"/>
      <c r="K64" s="2"/>
      <c r="L64" s="97"/>
    </row>
    <row r="65" spans="1:35" s="60" customFormat="1" ht="22.5" x14ac:dyDescent="0.55000000000000004">
      <c r="A65" s="11"/>
      <c r="C65" s="83" t="s">
        <v>47</v>
      </c>
      <c r="D65" s="84"/>
      <c r="E65" s="2"/>
      <c r="F65" s="81" t="s">
        <v>97</v>
      </c>
      <c r="G65" s="85"/>
      <c r="H65" s="86"/>
      <c r="I65" s="82">
        <f>(((D50+G50+H50+I50+J50+K50)/C50)*100)</f>
        <v>59.5483870177979</v>
      </c>
      <c r="J65" s="2" t="s">
        <v>98</v>
      </c>
      <c r="K65" s="2"/>
      <c r="L65" s="97"/>
    </row>
    <row r="66" spans="1:35" s="60" customFormat="1" ht="18" x14ac:dyDescent="0.25">
      <c r="A66" s="73" t="s">
        <v>94</v>
      </c>
      <c r="C66" s="2"/>
      <c r="D66" s="2"/>
      <c r="E66" s="2"/>
      <c r="F66" s="166" t="s">
        <v>73</v>
      </c>
      <c r="G66" s="166"/>
      <c r="H66" s="166"/>
      <c r="I66" s="87"/>
      <c r="J66" s="2"/>
      <c r="K66" s="2"/>
      <c r="L66" s="97"/>
      <c r="AI66" s="74"/>
    </row>
    <row r="67" spans="1:35" ht="18.75" thickBot="1" x14ac:dyDescent="0.3">
      <c r="A67" s="75"/>
      <c r="B67" s="13"/>
      <c r="C67" s="8"/>
      <c r="D67" s="8"/>
      <c r="E67" s="8"/>
      <c r="F67" s="88"/>
      <c r="G67" s="89"/>
      <c r="H67" s="89"/>
      <c r="I67" s="89"/>
      <c r="J67" s="8"/>
      <c r="K67" s="8"/>
      <c r="L67" s="98"/>
      <c r="AI67" s="76"/>
    </row>
    <row r="68" spans="1:35" s="78" customFormat="1" thickTop="1" x14ac:dyDescent="0.2">
      <c r="A68" s="77"/>
      <c r="C68" s="5"/>
      <c r="D68" s="5"/>
      <c r="E68" s="5"/>
      <c r="F68" s="6"/>
      <c r="G68" s="5"/>
      <c r="H68" s="5"/>
      <c r="I68" s="5"/>
      <c r="J68" s="5"/>
      <c r="K68" s="5"/>
      <c r="L68" s="100"/>
    </row>
    <row r="69" spans="1:35" s="11" customFormat="1" ht="11.25" x14ac:dyDescent="0.2">
      <c r="A69" s="11" t="s">
        <v>91</v>
      </c>
      <c r="C69" s="4"/>
      <c r="D69" s="4"/>
      <c r="E69" s="4"/>
      <c r="F69" s="4"/>
      <c r="G69" s="4"/>
      <c r="H69" s="4"/>
      <c r="I69" s="4"/>
      <c r="J69" s="4"/>
      <c r="K69" s="4"/>
      <c r="L69" s="99"/>
      <c r="AI69" s="79"/>
    </row>
    <row r="70" spans="1:35" x14ac:dyDescent="0.2">
      <c r="C70" s="7"/>
      <c r="D70" s="7"/>
      <c r="E70" s="7"/>
      <c r="F70" s="80"/>
      <c r="G70" s="7"/>
      <c r="H70" s="7"/>
      <c r="I70" s="7"/>
      <c r="J70" s="7"/>
      <c r="K70" s="7"/>
      <c r="L70" s="98"/>
      <c r="AI70" s="76"/>
    </row>
    <row r="71" spans="1:35" x14ac:dyDescent="0.2">
      <c r="C71" s="7"/>
      <c r="D71" s="7"/>
      <c r="E71" s="7"/>
      <c r="F71" s="80"/>
      <c r="G71" s="7"/>
      <c r="H71" s="7"/>
      <c r="I71" s="7"/>
      <c r="J71" s="7"/>
      <c r="K71" s="7"/>
      <c r="L71" s="98"/>
      <c r="AI71" s="76"/>
    </row>
    <row r="72" spans="1:35" x14ac:dyDescent="0.2">
      <c r="C72" s="7"/>
      <c r="D72" s="7"/>
      <c r="E72" s="7"/>
      <c r="F72" s="80"/>
      <c r="G72" s="7"/>
      <c r="H72" s="7"/>
      <c r="I72" s="7"/>
      <c r="J72" s="7"/>
      <c r="K72" s="7"/>
      <c r="L72" s="98"/>
      <c r="AI72" s="76"/>
    </row>
    <row r="73" spans="1:35" x14ac:dyDescent="0.2">
      <c r="C73" s="7"/>
      <c r="D73" s="7"/>
      <c r="E73" s="7"/>
      <c r="F73" s="80"/>
      <c r="G73" s="7"/>
      <c r="H73" s="7"/>
      <c r="I73" s="7"/>
      <c r="J73" s="7"/>
      <c r="K73" s="7"/>
      <c r="L73" s="98"/>
      <c r="AI73" s="76"/>
    </row>
    <row r="74" spans="1:35" x14ac:dyDescent="0.2">
      <c r="C74" s="7"/>
      <c r="D74" s="7"/>
      <c r="E74" s="7"/>
      <c r="F74" s="80"/>
      <c r="G74" s="7"/>
      <c r="H74" s="7"/>
      <c r="I74" s="7"/>
      <c r="J74" s="7"/>
      <c r="K74" s="7"/>
      <c r="L74" s="98"/>
      <c r="AI74" s="76"/>
    </row>
    <row r="75" spans="1:35" x14ac:dyDescent="0.2">
      <c r="C75" s="7"/>
      <c r="D75" s="7"/>
      <c r="E75" s="7"/>
      <c r="F75" s="80"/>
      <c r="G75" s="7"/>
      <c r="H75" s="7"/>
      <c r="I75" s="7"/>
      <c r="J75" s="7"/>
      <c r="K75" s="7"/>
      <c r="L75" s="98"/>
      <c r="AI75" s="76"/>
    </row>
    <row r="76" spans="1:35" x14ac:dyDescent="0.2">
      <c r="C76" s="7"/>
      <c r="D76" s="7"/>
      <c r="E76" s="7"/>
      <c r="F76" s="7"/>
      <c r="G76" s="7"/>
      <c r="H76" s="7"/>
      <c r="I76" s="7"/>
      <c r="J76" s="7"/>
      <c r="K76" s="7"/>
      <c r="L76" s="98"/>
    </row>
    <row r="77" spans="1:35" x14ac:dyDescent="0.2">
      <c r="C77" s="7"/>
      <c r="D77" s="7"/>
      <c r="E77" s="7"/>
      <c r="F77" s="7"/>
      <c r="G77" s="7"/>
      <c r="H77" s="7"/>
      <c r="I77" s="7"/>
      <c r="J77" s="7"/>
      <c r="K77" s="7"/>
      <c r="L77" s="98"/>
    </row>
    <row r="78" spans="1:35" x14ac:dyDescent="0.2">
      <c r="C78" s="7"/>
      <c r="D78" s="7"/>
      <c r="E78" s="7"/>
      <c r="F78" s="7"/>
      <c r="G78" s="7"/>
      <c r="H78" s="7"/>
      <c r="I78" s="7"/>
      <c r="J78" s="7"/>
      <c r="K78" s="7"/>
      <c r="L78" s="98"/>
    </row>
    <row r="79" spans="1:35" x14ac:dyDescent="0.2">
      <c r="C79" s="7"/>
      <c r="D79" s="7"/>
      <c r="E79" s="7"/>
      <c r="F79" s="7"/>
      <c r="G79" s="7"/>
      <c r="H79" s="7"/>
      <c r="I79" s="7"/>
      <c r="J79" s="7"/>
      <c r="K79" s="7"/>
      <c r="L79" s="98"/>
    </row>
    <row r="80" spans="1:35" x14ac:dyDescent="0.2">
      <c r="C80" s="7"/>
      <c r="D80" s="7"/>
      <c r="E80" s="7"/>
      <c r="F80" s="7"/>
      <c r="G80" s="7"/>
      <c r="H80" s="7"/>
      <c r="I80" s="7"/>
      <c r="J80" s="7"/>
      <c r="K80" s="7"/>
      <c r="L80" s="98"/>
    </row>
    <row r="81" spans="3:12" x14ac:dyDescent="0.2">
      <c r="C81" s="7"/>
      <c r="D81" s="7"/>
      <c r="E81" s="7"/>
      <c r="F81" s="7"/>
      <c r="G81" s="7"/>
      <c r="H81" s="7"/>
      <c r="I81" s="7"/>
      <c r="J81" s="7"/>
      <c r="K81" s="7"/>
      <c r="L81" s="98"/>
    </row>
    <row r="82" spans="3:12" x14ac:dyDescent="0.2">
      <c r="C82" s="7"/>
      <c r="D82" s="7"/>
      <c r="E82" s="7"/>
      <c r="F82" s="7"/>
      <c r="G82" s="7"/>
      <c r="H82" s="7"/>
      <c r="I82" s="7"/>
      <c r="J82" s="7"/>
      <c r="K82" s="7"/>
      <c r="L82" s="98"/>
    </row>
    <row r="83" spans="3:12" x14ac:dyDescent="0.2">
      <c r="C83" s="7"/>
      <c r="D83" s="7"/>
      <c r="E83" s="7"/>
      <c r="F83" s="7"/>
      <c r="G83" s="7"/>
      <c r="H83" s="7"/>
      <c r="I83" s="7"/>
      <c r="J83" s="7"/>
      <c r="K83" s="7"/>
      <c r="L83" s="98"/>
    </row>
    <row r="84" spans="3:12" x14ac:dyDescent="0.2">
      <c r="C84" s="7"/>
      <c r="D84" s="7"/>
      <c r="E84" s="7"/>
      <c r="F84" s="7"/>
      <c r="G84" s="7"/>
      <c r="H84" s="7"/>
      <c r="I84" s="7"/>
      <c r="J84" s="7"/>
      <c r="K84" s="7"/>
      <c r="L84" s="98"/>
    </row>
    <row r="85" spans="3:12" x14ac:dyDescent="0.2">
      <c r="C85" s="7"/>
      <c r="D85" s="7"/>
      <c r="E85" s="7"/>
      <c r="F85" s="7"/>
      <c r="G85" s="7"/>
      <c r="H85" s="7"/>
      <c r="I85" s="7"/>
      <c r="J85" s="7"/>
      <c r="K85" s="7"/>
      <c r="L85" s="98"/>
    </row>
    <row r="86" spans="3:12" x14ac:dyDescent="0.2">
      <c r="C86" s="7"/>
      <c r="D86" s="7"/>
      <c r="E86" s="7"/>
      <c r="F86" s="7"/>
      <c r="G86" s="7"/>
      <c r="H86" s="7"/>
      <c r="I86" s="7"/>
      <c r="J86" s="7"/>
      <c r="K86" s="7"/>
      <c r="L86" s="98"/>
    </row>
  </sheetData>
  <mergeCells count="5">
    <mergeCell ref="F66:H66"/>
    <mergeCell ref="A1:K1"/>
    <mergeCell ref="A3:K3"/>
    <mergeCell ref="A4:K4"/>
    <mergeCell ref="A5:K5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54" orientation="landscape" r:id="rId1"/>
  <headerFooter alignWithMargins="0">
    <oddHeader>&amp;CANEXO 5.18.a ADQUISICIONES ART 42 LAASSP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2020</vt:lpstr>
      <vt:lpstr>'Septiembre 2020'!Área_de_impresión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2022-02-01T22:34:01Z</cp:lastPrinted>
  <dcterms:created xsi:type="dcterms:W3CDTF">1998-08-27T18:28:36Z</dcterms:created>
  <dcterms:modified xsi:type="dcterms:W3CDTF">2022-03-30T00:11:09Z</dcterms:modified>
</cp:coreProperties>
</file>