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D:\INFORMACION JORGE\6.- Información Externa 2021\Junta de Órgano de Gobierno\Informe Junta de Gobierno ene-jun 2021\"/>
    </mc:Choice>
  </mc:AlternateContent>
  <xr:revisionPtr revIDLastSave="0" documentId="13_ncr:1_{7437788E-04E7-4141-90F0-9829370A793A}" xr6:coauthVersionLast="45" xr6:coauthVersionMax="45" xr10:uidLastSave="{00000000-0000-0000-0000-000000000000}"/>
  <bookViews>
    <workbookView xWindow="-120" yWindow="-120" windowWidth="29040" windowHeight="15840" tabRatio="482" xr2:uid="{00000000-000D-0000-FFFF-FFFF00000000}"/>
  </bookViews>
  <sheets>
    <sheet name="Flujo_Conacyt" sheetId="36" r:id="rId1"/>
  </sheets>
  <externalReferences>
    <externalReference r:id="rId2"/>
    <externalReference r:id="rId3"/>
  </externalReferences>
  <definedNames>
    <definedName name="\0" localSheetId="0">#REF!</definedName>
    <definedName name="\0">#REF!</definedName>
    <definedName name="\c" localSheetId="0">#REF!</definedName>
    <definedName name="\c">#REF!</definedName>
    <definedName name="\l">#N/A</definedName>
    <definedName name="\p">#N/A</definedName>
    <definedName name="\r" localSheetId="0">#REF!</definedName>
    <definedName name="\r">#REF!</definedName>
    <definedName name="A_impresión_IM">#REF!</definedName>
    <definedName name="adf">#REF!</definedName>
    <definedName name="_xlnm.Print_Area" localSheetId="0">Flujo_Conacyt!$A$1:$T$39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RANIMP">#N/A</definedName>
    <definedName name="_xlnm.Print_Titles" localSheetId="0">Flujo_Conacyt!$1:$5</definedName>
    <definedName name="Títulos_a_imprimir_IM">#REF!</definedName>
    <definedName name="ZZ">'[1]Enero-Junio'!#REF!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3" i="36" l="1"/>
  <c r="S31" i="36"/>
  <c r="G31" i="36"/>
  <c r="S29" i="36"/>
  <c r="S28" i="36"/>
  <c r="R27" i="36"/>
  <c r="Q27" i="36"/>
  <c r="S27" i="36" s="1"/>
  <c r="S25" i="36"/>
  <c r="S24" i="36"/>
  <c r="G24" i="36"/>
  <c r="S23" i="36"/>
  <c r="R23" i="36"/>
  <c r="G23" i="36"/>
  <c r="S21" i="36"/>
  <c r="S20" i="36"/>
  <c r="S19" i="36"/>
  <c r="G19" i="36"/>
  <c r="G13" i="36" s="1"/>
  <c r="R18" i="36"/>
  <c r="S18" i="36" s="1"/>
  <c r="Q18" i="36"/>
  <c r="S16" i="36"/>
  <c r="S15" i="36"/>
  <c r="S14" i="36"/>
  <c r="G14" i="36"/>
  <c r="S13" i="36"/>
  <c r="S12" i="36"/>
  <c r="R11" i="36"/>
  <c r="R35" i="36" s="1"/>
  <c r="Q11" i="36"/>
  <c r="Q35" i="36" s="1"/>
  <c r="G9" i="36"/>
  <c r="G35" i="36" s="1"/>
  <c r="S4" i="36"/>
  <c r="Q37" i="36" l="1"/>
  <c r="R37" i="36"/>
  <c r="S11" i="36"/>
  <c r="S35" i="36" s="1"/>
  <c r="S37" i="36" s="1"/>
</calcChain>
</file>

<file path=xl/sharedStrings.xml><?xml version="1.0" encoding="utf-8"?>
<sst xmlns="http://schemas.openxmlformats.org/spreadsheetml/2006/main" count="65" uniqueCount="63">
  <si>
    <t>RECURSOS</t>
  </si>
  <si>
    <t>PROPIOS</t>
  </si>
  <si>
    <t>TOTAL</t>
  </si>
  <si>
    <t>DENOMINACIÓN</t>
  </si>
  <si>
    <t>INGRESOS</t>
  </si>
  <si>
    <t>EGRESOS</t>
  </si>
  <si>
    <t>Servicios Personales</t>
  </si>
  <si>
    <t>Materiales y Suministros</t>
  </si>
  <si>
    <t>Servicios Generales</t>
  </si>
  <si>
    <t>Otras Erogaciones</t>
  </si>
  <si>
    <t>Bienes Muebles e Inmuebles</t>
  </si>
  <si>
    <t>Obra Pública</t>
  </si>
  <si>
    <t>DIFERENCIA ENTRE INGRESOS Y EGRESOS ( Aclarar en la Nota )</t>
  </si>
  <si>
    <t>U.R.</t>
  </si>
  <si>
    <t>FECHA:</t>
  </si>
  <si>
    <t>CLAVE</t>
  </si>
  <si>
    <t>FLUJO DE EFECTIVO</t>
  </si>
  <si>
    <t>DISPONIBILIDAD INICIAL  *</t>
  </si>
  <si>
    <t>De Ingresos Propios</t>
  </si>
  <si>
    <t>De Transferencias</t>
  </si>
  <si>
    <t xml:space="preserve"> GASTO CORRIENTE DE OPERACION</t>
  </si>
  <si>
    <t>RECURSOS PROPIOS</t>
  </si>
  <si>
    <t>INGRESOS CORRIENTES Y DE CAPITAL</t>
  </si>
  <si>
    <t>Venta de:</t>
  </si>
  <si>
    <t>Bienes</t>
  </si>
  <si>
    <t>Servicios</t>
  </si>
  <si>
    <t>Intereses Comisiones y Gastos de la Deuda</t>
  </si>
  <si>
    <t>Diversos</t>
  </si>
  <si>
    <t>Venta de Inversiones</t>
  </si>
  <si>
    <t xml:space="preserve"> INVERSIÓN FISICA</t>
  </si>
  <si>
    <t>OPERACIONES AJENAS</t>
  </si>
  <si>
    <t>Por Cuenta de Terceros</t>
  </si>
  <si>
    <t>Derivados de Erogaciones Recuperables</t>
  </si>
  <si>
    <t>TRANSFERENCIAS Y SUBSIDIOS</t>
  </si>
  <si>
    <t xml:space="preserve"> INVERSIÓN FINANCIERA</t>
  </si>
  <si>
    <t>Transferencias para Programas de Apoyo</t>
  </si>
  <si>
    <t>Inversión Financiera</t>
  </si>
  <si>
    <t>CORRIENTES</t>
  </si>
  <si>
    <t>DE INVERSIÓN</t>
  </si>
  <si>
    <t>Para Pago de Intereses Comisiones y Gastos</t>
  </si>
  <si>
    <t xml:space="preserve"> OPERACIONES AJENAS</t>
  </si>
  <si>
    <t>Para Inversión Financiera</t>
  </si>
  <si>
    <t>Erog. Deriv. de Ing. por Cta. de Terceros</t>
  </si>
  <si>
    <t>Para Amortización de Pasivo</t>
  </si>
  <si>
    <t>Erogaciones Recuperables</t>
  </si>
  <si>
    <t>Subsidios</t>
  </si>
  <si>
    <t>ENDEUDAMIENTO O (DESENDEUDAMIENTO) NETO</t>
  </si>
  <si>
    <t xml:space="preserve"> DISPONIBILIDAD FINAL</t>
  </si>
  <si>
    <t>Interno</t>
  </si>
  <si>
    <t xml:space="preserve">                                      </t>
  </si>
  <si>
    <t>Externo</t>
  </si>
  <si>
    <t xml:space="preserve"> ENTEROS A TESOFE</t>
  </si>
  <si>
    <t>Suman Disponibilidad Inicial, Ingresos, Operaciones</t>
  </si>
  <si>
    <t>Ajenas, Subsidios y Transferencias</t>
  </si>
  <si>
    <t xml:space="preserve"> SUMAN EGR. DISP. Y ENTEROS A TESOFE</t>
  </si>
  <si>
    <t>y Endeudamiento (Desendeudamiento)</t>
  </si>
  <si>
    <t>SUBSIDIOS Y</t>
  </si>
  <si>
    <t>TRANSFERENCIAS</t>
  </si>
  <si>
    <t xml:space="preserve">                                       (  Pesos con un Decimal )</t>
  </si>
  <si>
    <t>91E</t>
  </si>
  <si>
    <t>EL COLEGIO DE LA FRONTERA SUR</t>
  </si>
  <si>
    <t>*  ( Igual a la Disponibilidad Final Reportada en el 2019 )</t>
  </si>
  <si>
    <t>FLUJO DE EFECTIVO DE RECURSOS CONACYT POR EL PERIODO ENERO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</si>
</sst>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14" x14ac:knownFonts="1">
    <font>
      <sz val="10"/>
      <name val="Arial"/>
    </font>
    <font>
      <sz val="10"/>
      <name val="Arial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u/>
      <sz val="1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2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Continuous"/>
    </xf>
    <xf numFmtId="43" fontId="0" fillId="0" borderId="0" xfId="0" applyNumberFormat="1"/>
    <xf numFmtId="166" fontId="9" fillId="0" borderId="10" xfId="0" applyNumberFormat="1" applyFont="1" applyBorder="1"/>
    <xf numFmtId="164" fontId="10" fillId="0" borderId="11" xfId="2" applyNumberFormat="1" applyFont="1" applyFill="1" applyBorder="1"/>
    <xf numFmtId="0" fontId="0" fillId="0" borderId="12" xfId="0" applyBorder="1"/>
    <xf numFmtId="0" fontId="8" fillId="0" borderId="6" xfId="0" applyFont="1" applyBorder="1"/>
    <xf numFmtId="0" fontId="0" fillId="0" borderId="13" xfId="0" applyBorder="1"/>
    <xf numFmtId="0" fontId="0" fillId="0" borderId="6" xfId="0" applyBorder="1" applyAlignment="1">
      <alignment horizontal="centerContinuous"/>
    </xf>
    <xf numFmtId="166" fontId="9" fillId="0" borderId="6" xfId="0" applyNumberFormat="1" applyFont="1" applyBorder="1"/>
    <xf numFmtId="164" fontId="10" fillId="0" borderId="6" xfId="2" applyNumberFormat="1" applyFont="1" applyFill="1" applyBorder="1"/>
    <xf numFmtId="166" fontId="0" fillId="0" borderId="0" xfId="0" applyNumberForma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165" fontId="11" fillId="2" borderId="14" xfId="2" applyNumberFormat="1" applyFont="1" applyFill="1" applyBorder="1"/>
    <xf numFmtId="165" fontId="13" fillId="0" borderId="14" xfId="1" applyNumberFormat="1" applyFont="1" applyBorder="1"/>
    <xf numFmtId="165" fontId="13" fillId="0" borderId="17" xfId="1" applyNumberFormat="1" applyFont="1" applyBorder="1"/>
    <xf numFmtId="165" fontId="11" fillId="2" borderId="10" xfId="0" applyNumberFormat="1" applyFont="1" applyFill="1" applyBorder="1"/>
    <xf numFmtId="165" fontId="13" fillId="0" borderId="15" xfId="1" applyNumberFormat="1" applyFont="1" applyBorder="1"/>
    <xf numFmtId="165" fontId="13" fillId="0" borderId="18" xfId="1" applyNumberFormat="1" applyFont="1" applyBorder="1"/>
    <xf numFmtId="165" fontId="13" fillId="0" borderId="16" xfId="1" applyNumberFormat="1" applyFont="1" applyBorder="1"/>
    <xf numFmtId="165" fontId="11" fillId="2" borderId="10" xfId="2" applyNumberFormat="1" applyFont="1" applyFill="1" applyBorder="1" applyAlignment="1">
      <alignment horizontal="centerContinuous"/>
    </xf>
    <xf numFmtId="165" fontId="13" fillId="3" borderId="16" xfId="2" applyNumberFormat="1" applyFont="1" applyFill="1" applyBorder="1" applyAlignment="1"/>
    <xf numFmtId="165" fontId="13" fillId="0" borderId="0" xfId="1" applyNumberFormat="1" applyFont="1"/>
    <xf numFmtId="165" fontId="11" fillId="3" borderId="10" xfId="2" applyNumberFormat="1" applyFont="1" applyFill="1" applyBorder="1" applyAlignment="1">
      <alignment horizontal="centerContinuous"/>
    </xf>
    <xf numFmtId="165" fontId="13" fillId="0" borderId="10" xfId="1" applyNumberFormat="1" applyFont="1" applyBorder="1"/>
    <xf numFmtId="165" fontId="11" fillId="2" borderId="10" xfId="2" applyNumberFormat="1" applyFont="1" applyFill="1" applyBorder="1"/>
    <xf numFmtId="165" fontId="11" fillId="4" borderId="10" xfId="2" applyNumberFormat="1" applyFont="1" applyFill="1" applyBorder="1"/>
    <xf numFmtId="165" fontId="1" fillId="3" borderId="14" xfId="2" applyNumberFormat="1" applyFont="1" applyFill="1" applyBorder="1"/>
    <xf numFmtId="165" fontId="1" fillId="3" borderId="10" xfId="2" applyNumberFormat="1" applyFont="1" applyFill="1" applyBorder="1"/>
    <xf numFmtId="165" fontId="1" fillId="2" borderId="10" xfId="2" applyNumberFormat="1" applyFont="1" applyFill="1" applyBorder="1"/>
    <xf numFmtId="165" fontId="1" fillId="0" borderId="16" xfId="2" applyNumberFormat="1" applyFont="1" applyBorder="1" applyProtection="1">
      <protection locked="0" hidden="1"/>
    </xf>
    <xf numFmtId="165" fontId="1" fillId="0" borderId="19" xfId="2" applyNumberFormat="1" applyFont="1" applyBorder="1" applyProtection="1">
      <protection locked="0" hidden="1"/>
    </xf>
    <xf numFmtId="165" fontId="1" fillId="0" borderId="17" xfId="2" applyNumberFormat="1" applyFont="1" applyBorder="1" applyProtection="1">
      <protection locked="0" hidden="1"/>
    </xf>
    <xf numFmtId="165" fontId="1" fillId="0" borderId="10" xfId="2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6" xfId="2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2" fillId="0" borderId="6" xfId="0" applyFont="1" applyBorder="1" applyAlignment="1">
      <alignment horizontal="center"/>
    </xf>
    <xf numFmtId="165" fontId="1" fillId="0" borderId="15" xfId="2" applyNumberFormat="1" applyFont="1" applyBorder="1" applyProtection="1">
      <protection locked="0" hidden="1"/>
    </xf>
    <xf numFmtId="165" fontId="1" fillId="0" borderId="0" xfId="2" applyNumberFormat="1" applyFont="1" applyFill="1" applyBorder="1"/>
    <xf numFmtId="0" fontId="1" fillId="0" borderId="0" xfId="0" applyFont="1"/>
    <xf numFmtId="0" fontId="11" fillId="0" borderId="0" xfId="0" applyFont="1"/>
    <xf numFmtId="165" fontId="1" fillId="0" borderId="9" xfId="2" applyNumberFormat="1" applyFont="1" applyBorder="1" applyProtection="1">
      <protection locked="0" hidden="1"/>
    </xf>
    <xf numFmtId="165" fontId="1" fillId="0" borderId="0" xfId="2" applyNumberFormat="1" applyFont="1" applyBorder="1"/>
    <xf numFmtId="0" fontId="11" fillId="0" borderId="0" xfId="0" applyFont="1" applyAlignment="1">
      <alignment horizontal="center"/>
    </xf>
    <xf numFmtId="0" fontId="8" fillId="0" borderId="0" xfId="0" applyFont="1"/>
  </cellXfs>
  <cellStyles count="4">
    <cellStyle name="Millares_Cp205f" xfId="1" xr:uid="{00000000-0005-0000-0000-000000000000}"/>
    <cellStyle name="Millares_CP205Flujo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QUEL\C\Archivos%202000\Organos%20Gobierno\3a.%20Sesion\2AACUM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JORGE/6.-%20Informaci&#243;n%20Externa%202021/COCODI_2021/Segundo%20trimestre%202021/VII.a.2.CONACYT-Flujo-de-efectivo-ene-junio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_Conacy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5BD6-C731-4FE4-A7A4-06513C1BBE4A}">
  <sheetPr>
    <pageSetUpPr fitToPage="1"/>
  </sheetPr>
  <dimension ref="A1:U39"/>
  <sheetViews>
    <sheetView tabSelected="1" view="pageBreakPreview" zoomScaleNormal="100" zoomScaleSheetLayoutView="100" workbookViewId="0">
      <selection activeCell="Q28" sqref="Q28"/>
    </sheetView>
  </sheetViews>
  <sheetFormatPr baseColWidth="10" defaultColWidth="11.42578125" defaultRowHeight="12.75" x14ac:dyDescent="0.2"/>
  <cols>
    <col min="1" max="1" width="2.42578125" customWidth="1"/>
    <col min="2" max="2" width="3.28515625" customWidth="1"/>
    <col min="4" max="4" width="1.85546875" customWidth="1"/>
    <col min="5" max="6" width="12.7109375" customWidth="1"/>
    <col min="7" max="7" width="14.85546875" customWidth="1"/>
    <col min="8" max="8" width="0.85546875" customWidth="1"/>
    <col min="9" max="9" width="1.42578125" customWidth="1"/>
    <col min="10" max="13" width="3.28515625" customWidth="1"/>
    <col min="14" max="14" width="4.7109375" customWidth="1"/>
    <col min="15" max="15" width="5.7109375" customWidth="1"/>
    <col min="16" max="17" width="16.42578125" customWidth="1"/>
    <col min="18" max="18" width="15.7109375" customWidth="1"/>
    <col min="19" max="19" width="18.140625" customWidth="1"/>
    <col min="20" max="20" width="0.85546875" customWidth="1"/>
    <col min="21" max="21" width="13.85546875" bestFit="1" customWidth="1"/>
  </cols>
  <sheetData>
    <row r="1" spans="1:21" ht="15.75" x14ac:dyDescent="0.25">
      <c r="A1" s="1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1" x14ac:dyDescent="0.2">
      <c r="B2" s="26"/>
      <c r="E2" s="2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S2" s="26"/>
      <c r="T2" s="26"/>
    </row>
    <row r="3" spans="1:21" ht="10.5" customHeight="1" x14ac:dyDescent="0.25">
      <c r="A3" s="3"/>
      <c r="C3" s="3" t="s">
        <v>58</v>
      </c>
      <c r="D3" s="3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6"/>
    </row>
    <row r="4" spans="1:21" ht="15" customHeight="1" x14ac:dyDescent="0.2">
      <c r="B4" s="27" t="s">
        <v>13</v>
      </c>
      <c r="C4" s="54" t="s">
        <v>59</v>
      </c>
      <c r="E4" s="57" t="s">
        <v>60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28" t="s">
        <v>14</v>
      </c>
      <c r="S4" s="29">
        <f ca="1">TODAY()</f>
        <v>44449</v>
      </c>
    </row>
    <row r="5" spans="1:21" ht="13.5" thickBot="1" x14ac:dyDescent="0.25">
      <c r="C5" s="30" t="s">
        <v>15</v>
      </c>
      <c r="E5" s="31" t="s">
        <v>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  <c r="S5" s="32"/>
    </row>
    <row r="6" spans="1:21" ht="7.5" customHeight="1" thickTop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1" ht="16.5" thickBot="1" x14ac:dyDescent="0.3">
      <c r="A7" s="7"/>
      <c r="G7" s="8"/>
      <c r="H7" s="59" t="s">
        <v>16</v>
      </c>
      <c r="I7" s="8"/>
      <c r="J7" s="8"/>
      <c r="K7" s="8"/>
      <c r="L7" s="8"/>
      <c r="T7" s="9"/>
    </row>
    <row r="8" spans="1:21" ht="16.5" thickTop="1" x14ac:dyDescent="0.25">
      <c r="A8" s="7"/>
      <c r="B8" s="1" t="s">
        <v>4</v>
      </c>
      <c r="C8" s="1"/>
      <c r="D8" s="1"/>
      <c r="E8" s="1"/>
      <c r="F8" s="1"/>
      <c r="G8" s="1"/>
      <c r="H8" s="1"/>
      <c r="I8" s="10" t="s">
        <v>5</v>
      </c>
      <c r="J8" s="1"/>
      <c r="K8" s="1"/>
      <c r="L8" s="1"/>
      <c r="M8" s="1"/>
      <c r="N8" s="1"/>
      <c r="O8" s="1"/>
      <c r="P8" s="1"/>
      <c r="Q8" s="1"/>
      <c r="R8" s="1"/>
      <c r="S8" s="15"/>
      <c r="T8" s="11"/>
    </row>
    <row r="9" spans="1:21" x14ac:dyDescent="0.2">
      <c r="A9" s="7"/>
      <c r="B9" t="s">
        <v>17</v>
      </c>
      <c r="G9" s="33">
        <f>+G10+G11</f>
        <v>62095275</v>
      </c>
      <c r="H9" s="9"/>
      <c r="I9" s="7"/>
      <c r="Q9" s="12" t="s">
        <v>0</v>
      </c>
      <c r="R9" s="12" t="s">
        <v>56</v>
      </c>
      <c r="S9" s="12" t="s">
        <v>2</v>
      </c>
      <c r="T9" s="13"/>
    </row>
    <row r="10" spans="1:21" x14ac:dyDescent="0.2">
      <c r="A10" s="7"/>
      <c r="E10" t="s">
        <v>18</v>
      </c>
      <c r="G10" s="60">
        <v>62095275</v>
      </c>
      <c r="H10" s="9"/>
      <c r="I10" s="7"/>
      <c r="Q10" s="14" t="s">
        <v>1</v>
      </c>
      <c r="R10" s="14" t="s">
        <v>57</v>
      </c>
      <c r="S10" s="14"/>
      <c r="T10" s="13"/>
    </row>
    <row r="11" spans="1:21" ht="12" customHeight="1" x14ac:dyDescent="0.2">
      <c r="A11" s="7"/>
      <c r="E11" t="s">
        <v>19</v>
      </c>
      <c r="G11" s="50"/>
      <c r="H11" s="9"/>
      <c r="I11" t="s">
        <v>20</v>
      </c>
      <c r="Q11" s="48">
        <f>SUM(Q12:Q16)</f>
        <v>6153550.8999999994</v>
      </c>
      <c r="R11" s="48">
        <f>SUM(R12:R16)</f>
        <v>165795879.59999999</v>
      </c>
      <c r="S11" s="49">
        <f t="shared" ref="S11:S16" si="0">+R11+Q11</f>
        <v>171949430.5</v>
      </c>
      <c r="T11" s="9"/>
    </row>
    <row r="12" spans="1:21" ht="12" customHeight="1" x14ac:dyDescent="0.2">
      <c r="A12" s="7"/>
      <c r="G12" s="61"/>
      <c r="H12" s="9"/>
      <c r="I12" s="7"/>
      <c r="J12" t="s">
        <v>6</v>
      </c>
      <c r="Q12" s="34">
        <v>300601.40000000002</v>
      </c>
      <c r="R12" s="35">
        <v>146937226.69999999</v>
      </c>
      <c r="S12" s="48">
        <f t="shared" si="0"/>
        <v>147237828.09999999</v>
      </c>
      <c r="T12" s="9"/>
    </row>
    <row r="13" spans="1:21" x14ac:dyDescent="0.2">
      <c r="A13" s="7"/>
      <c r="B13" s="26" t="s">
        <v>21</v>
      </c>
      <c r="C13" s="15"/>
      <c r="D13" s="15"/>
      <c r="E13" s="15"/>
      <c r="F13" s="15"/>
      <c r="G13" s="36">
        <f>+G14+G19</f>
        <v>13249785</v>
      </c>
      <c r="H13" s="9"/>
      <c r="I13" s="7"/>
      <c r="J13" t="s">
        <v>7</v>
      </c>
      <c r="Q13" s="37">
        <v>866555.2</v>
      </c>
      <c r="R13" s="38">
        <v>1356688.2</v>
      </c>
      <c r="S13" s="48">
        <f t="shared" si="0"/>
        <v>2223243.4</v>
      </c>
      <c r="T13" s="9"/>
      <c r="U13" s="25"/>
    </row>
    <row r="14" spans="1:21" x14ac:dyDescent="0.2">
      <c r="A14" s="7"/>
      <c r="B14" t="s">
        <v>22</v>
      </c>
      <c r="G14" s="47">
        <f>SUM(G15:G18)</f>
        <v>13249785</v>
      </c>
      <c r="H14" s="9"/>
      <c r="I14" s="7"/>
      <c r="J14" t="s">
        <v>8</v>
      </c>
      <c r="Q14" s="37">
        <v>4218898</v>
      </c>
      <c r="R14" s="38">
        <v>16308429.300000001</v>
      </c>
      <c r="S14" s="48">
        <f t="shared" si="0"/>
        <v>20527327.300000001</v>
      </c>
      <c r="T14" s="9"/>
    </row>
    <row r="15" spans="1:21" x14ac:dyDescent="0.2">
      <c r="A15" s="7"/>
      <c r="B15" t="s">
        <v>23</v>
      </c>
      <c r="E15" t="s">
        <v>24</v>
      </c>
      <c r="G15" s="60"/>
      <c r="H15" s="9"/>
      <c r="I15" s="7"/>
      <c r="J15" t="s">
        <v>9</v>
      </c>
      <c r="Q15" s="37">
        <v>767496.3</v>
      </c>
      <c r="R15" s="38">
        <v>1193535.3999999999</v>
      </c>
      <c r="S15" s="48">
        <f t="shared" si="0"/>
        <v>1961031.7</v>
      </c>
      <c r="T15" s="9"/>
    </row>
    <row r="16" spans="1:21" x14ac:dyDescent="0.2">
      <c r="A16" s="7"/>
      <c r="E16" t="s">
        <v>25</v>
      </c>
      <c r="G16" s="37">
        <v>13249785</v>
      </c>
      <c r="H16" s="9"/>
      <c r="I16" s="7"/>
      <c r="J16" s="62" t="s">
        <v>26</v>
      </c>
      <c r="Q16" s="50"/>
      <c r="R16" s="51"/>
      <c r="S16" s="48">
        <f t="shared" si="0"/>
        <v>0</v>
      </c>
      <c r="T16" s="9"/>
    </row>
    <row r="17" spans="1:21" x14ac:dyDescent="0.2">
      <c r="A17" s="7"/>
      <c r="B17" t="s">
        <v>27</v>
      </c>
      <c r="G17" s="37"/>
      <c r="H17" s="9"/>
      <c r="I17" s="7"/>
      <c r="T17" s="9"/>
    </row>
    <row r="18" spans="1:21" x14ac:dyDescent="0.2">
      <c r="A18" s="7"/>
      <c r="B18" t="s">
        <v>28</v>
      </c>
      <c r="G18" s="39"/>
      <c r="H18" s="9"/>
      <c r="I18" t="s">
        <v>29</v>
      </c>
      <c r="Q18" s="48">
        <f>SUM(Q19:Q21)</f>
        <v>0</v>
      </c>
      <c r="R18" s="48">
        <f>SUM(R19:R21)</f>
        <v>0</v>
      </c>
      <c r="S18" s="49">
        <f>+R18+Q18</f>
        <v>0</v>
      </c>
      <c r="T18" s="9"/>
    </row>
    <row r="19" spans="1:21" x14ac:dyDescent="0.2">
      <c r="A19" s="7"/>
      <c r="B19" t="s">
        <v>30</v>
      </c>
      <c r="G19" s="47">
        <f>SUM(G20:G21)</f>
        <v>0</v>
      </c>
      <c r="H19" s="9"/>
      <c r="I19" s="7"/>
      <c r="J19" t="s">
        <v>10</v>
      </c>
      <c r="Q19" s="34">
        <v>0</v>
      </c>
      <c r="R19" s="34">
        <v>0</v>
      </c>
      <c r="S19" s="48">
        <f>+R19+Q19</f>
        <v>0</v>
      </c>
      <c r="T19" s="9"/>
    </row>
    <row r="20" spans="1:21" x14ac:dyDescent="0.2">
      <c r="A20" s="7"/>
      <c r="C20" t="s">
        <v>31</v>
      </c>
      <c r="G20" s="37"/>
      <c r="H20" s="9"/>
      <c r="I20" s="7"/>
      <c r="J20" t="s">
        <v>11</v>
      </c>
      <c r="Q20" s="37">
        <v>0</v>
      </c>
      <c r="R20" s="37">
        <v>0</v>
      </c>
      <c r="S20" s="48">
        <f>+R20+Q20</f>
        <v>0</v>
      </c>
      <c r="T20" s="9"/>
    </row>
    <row r="21" spans="1:21" x14ac:dyDescent="0.2">
      <c r="A21" s="7"/>
      <c r="C21" t="s">
        <v>32</v>
      </c>
      <c r="G21" s="50"/>
      <c r="H21" s="9"/>
      <c r="I21" s="7"/>
      <c r="J21" t="s">
        <v>9</v>
      </c>
      <c r="Q21" s="50"/>
      <c r="R21" s="50"/>
      <c r="S21" s="48">
        <f>SUM(Q21:R21)</f>
        <v>0</v>
      </c>
      <c r="T21" s="9"/>
    </row>
    <row r="22" spans="1:21" x14ac:dyDescent="0.2">
      <c r="A22" s="7"/>
      <c r="G22" s="61"/>
      <c r="H22" s="9"/>
      <c r="I22" s="7"/>
      <c r="T22" s="9"/>
    </row>
    <row r="23" spans="1:21" x14ac:dyDescent="0.2">
      <c r="A23" s="7"/>
      <c r="B23" s="26" t="s">
        <v>33</v>
      </c>
      <c r="C23" s="26"/>
      <c r="D23" s="26"/>
      <c r="E23" s="26"/>
      <c r="F23" s="26"/>
      <c r="G23" s="40">
        <f>SUM(G25:G30)</f>
        <v>184917955.59999999</v>
      </c>
      <c r="H23" s="9"/>
      <c r="I23" t="s">
        <v>34</v>
      </c>
      <c r="Q23" s="48"/>
      <c r="R23" s="48">
        <f>SUM(R24:R25)</f>
        <v>0</v>
      </c>
      <c r="S23" s="49">
        <f>SUM(S24:S25)</f>
        <v>0</v>
      </c>
      <c r="T23" s="9"/>
    </row>
    <row r="24" spans="1:21" x14ac:dyDescent="0.2">
      <c r="A24" s="7"/>
      <c r="B24" t="s">
        <v>35</v>
      </c>
      <c r="G24" s="41">
        <f>SUM(G25:G26)</f>
        <v>184917955.59999999</v>
      </c>
      <c r="H24" s="9"/>
      <c r="I24" s="7"/>
      <c r="J24" t="s">
        <v>36</v>
      </c>
      <c r="Q24" s="37"/>
      <c r="R24" s="52"/>
      <c r="S24" s="48">
        <f>+R24+Q24</f>
        <v>0</v>
      </c>
      <c r="T24" s="9"/>
      <c r="U24" s="16"/>
    </row>
    <row r="25" spans="1:21" x14ac:dyDescent="0.2">
      <c r="A25" s="7"/>
      <c r="C25" t="s">
        <v>37</v>
      </c>
      <c r="G25" s="37">
        <v>184917955.59999999</v>
      </c>
      <c r="H25" s="9"/>
      <c r="I25" s="7"/>
      <c r="J25" t="s">
        <v>9</v>
      </c>
      <c r="Q25" s="50"/>
      <c r="R25" s="51"/>
      <c r="S25" s="48">
        <f>+R25+Q25</f>
        <v>0</v>
      </c>
      <c r="T25" s="9"/>
    </row>
    <row r="26" spans="1:21" x14ac:dyDescent="0.2">
      <c r="A26" s="7"/>
      <c r="C26" t="s">
        <v>38</v>
      </c>
      <c r="G26" s="37"/>
      <c r="H26" s="9"/>
      <c r="I26" s="7"/>
      <c r="Q26" s="63"/>
      <c r="T26" s="9"/>
    </row>
    <row r="27" spans="1:21" x14ac:dyDescent="0.2">
      <c r="A27" s="7"/>
      <c r="B27" t="s">
        <v>39</v>
      </c>
      <c r="G27" s="60"/>
      <c r="H27" s="9"/>
      <c r="I27" t="s">
        <v>40</v>
      </c>
      <c r="Q27" s="48">
        <f>+Q28+Q29</f>
        <v>0</v>
      </c>
      <c r="R27" s="48">
        <f>SUM(R28:R29)</f>
        <v>11815202</v>
      </c>
      <c r="S27" s="49">
        <f>+R27+Q27</f>
        <v>11815202</v>
      </c>
      <c r="T27" s="9"/>
    </row>
    <row r="28" spans="1:21" x14ac:dyDescent="0.2">
      <c r="A28" s="7"/>
      <c r="B28" t="s">
        <v>41</v>
      </c>
      <c r="G28" s="60"/>
      <c r="H28" s="9"/>
      <c r="I28" s="7"/>
      <c r="J28" t="s">
        <v>42</v>
      </c>
      <c r="Q28" s="39">
        <v>0</v>
      </c>
      <c r="R28" s="39">
        <v>5234342</v>
      </c>
      <c r="S28" s="48">
        <f>+R28+Q28</f>
        <v>5234342</v>
      </c>
      <c r="T28" s="9"/>
    </row>
    <row r="29" spans="1:21" x14ac:dyDescent="0.2">
      <c r="A29" s="7"/>
      <c r="B29" t="s">
        <v>43</v>
      </c>
      <c r="G29" s="60"/>
      <c r="H29" s="9"/>
      <c r="I29" s="7"/>
      <c r="J29" t="s">
        <v>44</v>
      </c>
      <c r="Q29" s="39">
        <v>0</v>
      </c>
      <c r="R29" s="39">
        <v>6580860</v>
      </c>
      <c r="S29" s="48">
        <f>+R29+Q29</f>
        <v>6580860</v>
      </c>
      <c r="T29" s="9"/>
    </row>
    <row r="30" spans="1:21" x14ac:dyDescent="0.2">
      <c r="A30" s="7"/>
      <c r="B30" t="s">
        <v>45</v>
      </c>
      <c r="G30" s="60"/>
      <c r="H30" s="9"/>
      <c r="I30" s="7"/>
      <c r="Q30" s="42"/>
      <c r="R30" s="42"/>
      <c r="T30" s="9"/>
    </row>
    <row r="31" spans="1:21" x14ac:dyDescent="0.2">
      <c r="A31" s="7"/>
      <c r="B31" s="26" t="s">
        <v>46</v>
      </c>
      <c r="C31" s="26"/>
      <c r="D31" s="26"/>
      <c r="E31" s="26"/>
      <c r="F31" s="26"/>
      <c r="G31" s="43">
        <f>SUM(G32:G33)</f>
        <v>0</v>
      </c>
      <c r="H31" s="9"/>
      <c r="I31" t="s">
        <v>47</v>
      </c>
      <c r="Q31" s="44">
        <v>69191509.099999994</v>
      </c>
      <c r="R31" s="44">
        <v>7306874</v>
      </c>
      <c r="S31" s="49">
        <f>+R31+Q31</f>
        <v>76498383.099999994</v>
      </c>
      <c r="T31" s="9"/>
    </row>
    <row r="32" spans="1:21" x14ac:dyDescent="0.2">
      <c r="A32" s="7"/>
      <c r="C32" t="s">
        <v>48</v>
      </c>
      <c r="G32" s="64" t="s">
        <v>49</v>
      </c>
      <c r="H32" s="9"/>
      <c r="I32" s="7"/>
      <c r="Q32" s="44">
        <v>0</v>
      </c>
      <c r="R32" s="44"/>
      <c r="T32" s="9"/>
    </row>
    <row r="33" spans="1:20" x14ac:dyDescent="0.2">
      <c r="A33" s="7"/>
      <c r="C33" t="s">
        <v>50</v>
      </c>
      <c r="G33" s="53"/>
      <c r="H33" s="9"/>
      <c r="I33" t="s">
        <v>51</v>
      </c>
      <c r="Q33" s="53">
        <v>0</v>
      </c>
      <c r="R33" s="53"/>
      <c r="S33" s="48">
        <f>+R33+Q33</f>
        <v>0</v>
      </c>
      <c r="T33" s="9"/>
    </row>
    <row r="34" spans="1:20" x14ac:dyDescent="0.2">
      <c r="A34" s="7"/>
      <c r="B34" s="63" t="s">
        <v>52</v>
      </c>
      <c r="G34" s="61"/>
      <c r="H34" s="9"/>
      <c r="I34" s="7"/>
      <c r="Q34" s="65"/>
      <c r="R34" s="65"/>
      <c r="S34" s="65"/>
      <c r="T34" s="9"/>
    </row>
    <row r="35" spans="1:20" ht="15.75" customHeight="1" x14ac:dyDescent="0.2">
      <c r="A35" s="7"/>
      <c r="B35" s="63" t="s">
        <v>53</v>
      </c>
      <c r="G35" s="55">
        <f>+G9+G13+G23+G31</f>
        <v>260263015.59999999</v>
      </c>
      <c r="H35" s="9"/>
      <c r="I35" t="s">
        <v>54</v>
      </c>
      <c r="Q35" s="45">
        <f>+Q11+Q18+Q23+Q27+Q31+Q33</f>
        <v>75345060</v>
      </c>
      <c r="R35" s="45">
        <f>+R11+R18+R23+R27+R31+R33</f>
        <v>184917955.59999999</v>
      </c>
      <c r="S35" s="46">
        <f>+S11+S18+S23+S27+S31+S33</f>
        <v>260263015.59999999</v>
      </c>
      <c r="T35" s="9"/>
    </row>
    <row r="36" spans="1:20" ht="13.5" thickBot="1" x14ac:dyDescent="0.25">
      <c r="A36" s="7"/>
      <c r="B36" s="63" t="s">
        <v>55</v>
      </c>
      <c r="G36" s="56"/>
      <c r="H36" s="9"/>
      <c r="I36" s="7"/>
      <c r="P36" s="66" t="s">
        <v>12</v>
      </c>
      <c r="Q36" s="66"/>
      <c r="R36" s="66"/>
      <c r="S36" s="66"/>
      <c r="T36" s="9"/>
    </row>
    <row r="37" spans="1:20" ht="14.25" thickBot="1" x14ac:dyDescent="0.3">
      <c r="A37" s="7"/>
      <c r="D37" s="67" t="s">
        <v>61</v>
      </c>
      <c r="H37" s="9"/>
      <c r="I37" s="7"/>
      <c r="P37" s="15"/>
      <c r="Q37" s="17">
        <f>SUM(G10+G13-Q35)</f>
        <v>0</v>
      </c>
      <c r="R37" s="17">
        <f>SUM(G11+G23-R35)</f>
        <v>0</v>
      </c>
      <c r="S37" s="18">
        <f>+G35-S35</f>
        <v>0</v>
      </c>
      <c r="T37" s="9"/>
    </row>
    <row r="38" spans="1:20" ht="14.25" thickBot="1" x14ac:dyDescent="0.3">
      <c r="A38" s="19"/>
      <c r="B38" s="8"/>
      <c r="C38" s="8"/>
      <c r="D38" s="20"/>
      <c r="E38" s="8"/>
      <c r="F38" s="8"/>
      <c r="G38" s="8"/>
      <c r="H38" s="21"/>
      <c r="I38" s="19"/>
      <c r="J38" s="8"/>
      <c r="K38" s="8"/>
      <c r="L38" s="8"/>
      <c r="M38" s="8"/>
      <c r="N38" s="8"/>
      <c r="O38" s="8"/>
      <c r="P38" s="22"/>
      <c r="Q38" s="23"/>
      <c r="R38" s="23"/>
      <c r="S38" s="24"/>
      <c r="T38" s="21"/>
    </row>
    <row r="39" spans="1:20" ht="13.5" thickTop="1" x14ac:dyDescent="0.2"/>
  </sheetData>
  <mergeCells count="3">
    <mergeCell ref="E4:Q4"/>
    <mergeCell ref="G35:G36"/>
    <mergeCell ref="P36:S36"/>
  </mergeCells>
  <printOptions horizontalCentered="1" verticalCentered="1"/>
  <pageMargins left="0.74803149606299213" right="0.74803149606299213" top="0.98425196850393704" bottom="0.98425196850393704" header="0.39370078740157483" footer="0"/>
  <pageSetup scale="81" orientation="landscape" r:id="rId1"/>
  <headerFooter alignWithMargins="0">
    <oddHeader>&amp;C&amp;"Arial,Negrita"ANEXO 5.10.1.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Flujo_Conacyt</vt:lpstr>
      <vt:lpstr>Flujo_Conacyt!Área_de_impresión</vt:lpstr>
      <vt:lpstr>Flujo_Conacyt!Títulos_a_imprimir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Todos Nosotros</dc:creator>
  <cp:lastModifiedBy>Admin</cp:lastModifiedBy>
  <cp:lastPrinted>2018-04-10T16:24:58Z</cp:lastPrinted>
  <dcterms:created xsi:type="dcterms:W3CDTF">2001-02-26T20:22:16Z</dcterms:created>
  <dcterms:modified xsi:type="dcterms:W3CDTF">2021-09-10T10:09:14Z</dcterms:modified>
</cp:coreProperties>
</file>