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SPEREZ\Documents\2021\CONCENTRACION DE ARCHIVOS PARA OG I-2021\Jorge Cordero\"/>
    </mc:Choice>
  </mc:AlternateContent>
  <bookViews>
    <workbookView xWindow="0" yWindow="0" windowWidth="28800" windowHeight="12435" tabRatio="551"/>
  </bookViews>
  <sheets>
    <sheet name="Diciembre 2020" sheetId="15" r:id="rId1"/>
  </sheets>
  <definedNames>
    <definedName name="_xlnm.Print_Area" localSheetId="0">'Diciembre 2020'!$A$1:$K$69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5" l="1"/>
  <c r="E40" i="15"/>
  <c r="F40" i="15"/>
  <c r="G40" i="15"/>
  <c r="H40" i="15"/>
  <c r="I40" i="15"/>
  <c r="J40" i="15"/>
  <c r="K40" i="15"/>
  <c r="D31" i="15"/>
  <c r="E31" i="15"/>
  <c r="F31" i="15"/>
  <c r="G31" i="15"/>
  <c r="H31" i="15"/>
  <c r="I31" i="15"/>
  <c r="J31" i="15"/>
  <c r="K31" i="15"/>
  <c r="D21" i="15"/>
  <c r="D49" i="15" s="1"/>
  <c r="E21" i="15"/>
  <c r="F21" i="15"/>
  <c r="G21" i="15"/>
  <c r="H21" i="15"/>
  <c r="I21" i="15"/>
  <c r="J21" i="15"/>
  <c r="K21" i="15"/>
  <c r="J49" i="15" l="1"/>
  <c r="I49" i="15"/>
  <c r="K49" i="15"/>
  <c r="H49" i="15"/>
  <c r="F49" i="15"/>
  <c r="G49" i="15"/>
  <c r="E49" i="15"/>
  <c r="C40" i="15"/>
  <c r="C31" i="15"/>
  <c r="C21" i="15"/>
  <c r="C49" i="15" l="1"/>
  <c r="I64" i="15" s="1"/>
  <c r="H50" i="15"/>
  <c r="I50" i="15" s="1"/>
  <c r="E50" i="15"/>
  <c r="D50" i="15"/>
  <c r="K50" i="15" l="1"/>
  <c r="F50" i="15"/>
  <c r="D63" i="15"/>
</calcChain>
</file>

<file path=xl/sharedStrings.xml><?xml version="1.0" encoding="utf-8"?>
<sst xmlns="http://schemas.openxmlformats.org/spreadsheetml/2006/main" count="102" uniqueCount="102">
  <si>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</si>
  <si>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</si>
  <si>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</si>
  <si>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</si>
  <si>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</si>
  <si>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</si>
  <si>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</si>
  <si>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</si>
  <si>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</si>
  <si>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</si>
  <si>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</si>
  <si>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</si>
  <si>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</si>
  <si>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</si>
  <si>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</si>
  <si>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</si>
  <si>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</si>
  <si>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</si>
  <si>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</si>
  <si>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</si>
  <si>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</si>
  <si>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</si>
  <si>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</si>
  <si>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</si>
  <si>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</si>
  <si>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</si>
  <si>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</si>
  <si>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</si>
  <si>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</si>
  <si>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</si>
  <si>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</si>
  <si>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</si>
  <si>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</si>
  <si>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</si>
  <si>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</si>
  <si>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</si>
  <si>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</si>
  <si>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</si>
  <si>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</si>
  <si>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</si>
  <si>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</si>
  <si>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</si>
  <si>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</si>
  <si>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</si>
  <si>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</si>
  <si>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</si>
  <si>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</si>
  <si>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</si>
  <si>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</si>
  <si>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</si>
  <si>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</si>
  <si>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</si>
  <si>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</si>
  <si>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</si>
  <si>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</si>
  <si>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</si>
  <si>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</si>
  <si>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</si>
  <si>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</si>
  <si>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</si>
  <si>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</si>
  <si>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</si>
  <si>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</si>
  <si>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</si>
  <si>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</si>
  <si>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</si>
  <si>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</si>
  <si>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</si>
  <si>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</si>
  <si>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</si>
  <si>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</si>
  <si>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</si>
  <si>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</si>
  <si>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</si>
  <si>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</si>
  <si>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</si>
  <si>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</si>
  <si>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</si>
  <si>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</si>
  <si>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</si>
  <si>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</si>
  <si>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</si>
  <si>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</si>
  <si>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</si>
  <si>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</si>
  <si>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</si>
  <si>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</si>
  <si>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r>
      <t xml:space="preserve"> - PORCENTAJE DE CONTRATACIONES FORMALIZADAS CONFORME AL ARTICULO 42 LAASSP  </t>
    </r>
    <r>
      <rPr>
        <b/>
        <sz val="8"/>
        <rFont val="Arial"/>
        <family val="2"/>
      </rPr>
      <t>=</t>
    </r>
    <r>
      <rPr>
        <sz val="8"/>
        <rFont val="Arial"/>
        <family val="2"/>
      </rPr>
      <t xml:space="preserve">   </t>
    </r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</si>
  <si>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</si>
  <si>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</si>
  <si>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</si>
  <si>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</si>
  <si>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</si>
  <si>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</si>
  <si>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AD-1</t>
  </si>
  <si>
    <t>(PESOS)</t>
  </si>
  <si>
    <r>
      <t xml:space="preserve">                      </t>
    </r>
    <r>
      <rPr>
        <b/>
        <u/>
        <sz val="14"/>
        <rFont val="Arial"/>
        <family val="2"/>
      </rPr>
      <t xml:space="preserve"> B +E +F +G +H +I</t>
    </r>
    <r>
      <rPr>
        <b/>
        <sz val="14"/>
        <rFont val="Arial"/>
        <family val="2"/>
      </rPr>
      <t xml:space="preserve">     X  100%</t>
    </r>
  </si>
  <si>
    <t xml:space="preserve"> </t>
  </si>
  <si>
    <t>DEPENDENCIA O ENTIDAD: EL COLEGIO DE LA FRONTERA SUR</t>
  </si>
  <si>
    <t>%</t>
  </si>
  <si>
    <t>PERIODO: ENERO-DICIEMBRE 2020</t>
  </si>
  <si>
    <t>CALCULO Y DETERMINACIÓN DEL PORCENTAJE DEL 30% A QUE SE REFIERE EL ARTÍCULO 42 DE LA LAASSP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</si>
</sst>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N$&quot;* #,##0.00_);_(&quot;N$&quot;* \(#,##0.00\);_(&quot;N$&quot;* &quot;-&quot;??_);_(@_)"/>
    <numFmt numFmtId="165" formatCode="mmmm\-yy"/>
    <numFmt numFmtId="166" formatCode="&quot;$&quot;#,##0.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 val="singleAccounting"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</cellStyleXfs>
  <cellXfs count="138">
    <xf numFmtId="0" fontId="0" fillId="0" borderId="0" xfId="0"/>
    <xf numFmtId="164" fontId="5" fillId="0" borderId="16" xfId="1" applyFont="1" applyBorder="1"/>
    <xf numFmtId="164" fontId="5" fillId="0" borderId="0" xfId="1" applyFont="1"/>
    <xf numFmtId="164" fontId="5" fillId="0" borderId="16" xfId="1" applyFont="1" applyBorder="1" applyAlignment="1">
      <alignment wrapText="1"/>
    </xf>
    <xf numFmtId="164" fontId="3" fillId="0" borderId="0" xfId="1" applyFont="1"/>
    <xf numFmtId="164" fontId="7" fillId="0" borderId="0" xfId="1" applyFont="1" applyAlignment="1">
      <alignment horizontal="left"/>
    </xf>
    <xf numFmtId="164" fontId="6" fillId="0" borderId="0" xfId="1" applyFont="1" applyAlignment="1">
      <alignment horizontal="left"/>
    </xf>
    <xf numFmtId="164" fontId="1" fillId="0" borderId="0" xfId="1"/>
    <xf numFmtId="164" fontId="1" fillId="0" borderId="1" xfId="1" applyBorder="1"/>
    <xf numFmtId="0" fontId="4" fillId="0" borderId="0" xfId="2" applyFont="1"/>
    <xf numFmtId="0" fontId="2" fillId="0" borderId="0" xfId="2" applyFont="1"/>
    <xf numFmtId="0" fontId="3" fillId="0" borderId="0" xfId="2" applyFont="1"/>
    <xf numFmtId="0" fontId="1" fillId="0" borderId="0" xfId="2"/>
    <xf numFmtId="0" fontId="1" fillId="0" borderId="1" xfId="2" applyBorder="1"/>
    <xf numFmtId="0" fontId="2" fillId="0" borderId="0" xfId="2" applyFont="1" applyAlignment="1">
      <alignment horizontal="centerContinuous"/>
    </xf>
    <xf numFmtId="0" fontId="1" fillId="0" borderId="2" xfId="2" applyBorder="1"/>
    <xf numFmtId="0" fontId="4" fillId="0" borderId="0" xfId="2" applyFont="1" applyAlignment="1">
      <alignment horizontal="centerContinuous"/>
    </xf>
    <xf numFmtId="0" fontId="1" fillId="0" borderId="0" xfId="2" applyBorder="1"/>
    <xf numFmtId="0" fontId="1" fillId="0" borderId="3" xfId="2" applyBorder="1" applyAlignment="1"/>
    <xf numFmtId="0" fontId="2" fillId="0" borderId="4" xfId="2" applyFont="1" applyBorder="1" applyAlignment="1">
      <alignment horizontal="center"/>
    </xf>
    <xf numFmtId="0" fontId="3" fillId="0" borderId="12" xfId="2" applyFont="1" applyBorder="1" applyAlignment="1">
      <alignment horizontal="center" vertical="top"/>
    </xf>
    <xf numFmtId="0" fontId="2" fillId="0" borderId="5" xfId="2" applyFont="1" applyBorder="1" applyAlignment="1">
      <alignment horizontal="centerContinuous"/>
    </xf>
    <xf numFmtId="0" fontId="1" fillId="0" borderId="5" xfId="2" applyBorder="1" applyAlignment="1">
      <alignment horizontal="centerContinuous"/>
    </xf>
    <xf numFmtId="0" fontId="1" fillId="0" borderId="6" xfId="2" applyBorder="1" applyAlignment="1">
      <alignment horizontal="centerContinuous"/>
    </xf>
    <xf numFmtId="0" fontId="1" fillId="0" borderId="8" xfId="2" applyBorder="1" applyAlignment="1"/>
    <xf numFmtId="0" fontId="2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 vertical="top"/>
    </xf>
    <xf numFmtId="0" fontId="2" fillId="0" borderId="0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1" fillId="0" borderId="7" xfId="2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1" fillId="0" borderId="9" xfId="2" applyBorder="1"/>
    <xf numFmtId="0" fontId="1" fillId="0" borderId="10" xfId="2" applyBorder="1"/>
    <xf numFmtId="0" fontId="1" fillId="0" borderId="0" xfId="2" applyAlignment="1">
      <alignment horizontal="centerContinuous"/>
    </xf>
    <xf numFmtId="0" fontId="2" fillId="0" borderId="8" xfId="2" applyFont="1" applyBorder="1"/>
    <xf numFmtId="0" fontId="1" fillId="0" borderId="7" xfId="2" applyBorder="1" applyAlignment="1"/>
    <xf numFmtId="0" fontId="1" fillId="0" borderId="8" xfId="2" applyBorder="1" applyAlignment="1">
      <alignment horizontal="centerContinuous"/>
    </xf>
    <xf numFmtId="0" fontId="2" fillId="0" borderId="0" xfId="2" applyFont="1" applyAlignment="1"/>
    <xf numFmtId="0" fontId="1" fillId="0" borderId="0" xfId="2" applyAlignment="1"/>
    <xf numFmtId="0" fontId="1" fillId="0" borderId="7" xfId="2" applyBorder="1"/>
    <xf numFmtId="0" fontId="1" fillId="0" borderId="8" xfId="2" applyBorder="1"/>
    <xf numFmtId="0" fontId="1" fillId="0" borderId="11" xfId="2" applyBorder="1"/>
    <xf numFmtId="0" fontId="3" fillId="0" borderId="0" xfId="2" applyFont="1" applyAlignment="1">
      <alignment horizontal="centerContinuous"/>
    </xf>
    <xf numFmtId="0" fontId="3" fillId="0" borderId="12" xfId="2" applyFont="1" applyBorder="1" applyAlignment="1">
      <alignment horizontal="center" vertical="top" wrapText="1"/>
    </xf>
    <xf numFmtId="0" fontId="3" fillId="0" borderId="0" xfId="2" applyFont="1" applyBorder="1" applyAlignment="1"/>
    <xf numFmtId="0" fontId="3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0" xfId="2" applyFont="1" applyBorder="1"/>
    <xf numFmtId="0" fontId="2" fillId="2" borderId="12" xfId="2" applyFont="1" applyFill="1" applyBorder="1"/>
    <xf numFmtId="0" fontId="2" fillId="3" borderId="14" xfId="2" applyFont="1" applyFill="1" applyBorder="1" applyAlignment="1">
      <alignment horizontal="center"/>
    </xf>
    <xf numFmtId="0" fontId="2" fillId="2" borderId="0" xfId="2" applyFont="1" applyFill="1"/>
    <xf numFmtId="0" fontId="1" fillId="0" borderId="16" xfId="2" applyFont="1" applyBorder="1" applyAlignment="1">
      <alignment horizontal="left"/>
    </xf>
    <xf numFmtId="0" fontId="1" fillId="0" borderId="16" xfId="2" applyFont="1" applyBorder="1"/>
    <xf numFmtId="0" fontId="5" fillId="0" borderId="0" xfId="2" applyFont="1"/>
    <xf numFmtId="0" fontId="1" fillId="0" borderId="16" xfId="2" applyFont="1" applyBorder="1" applyAlignment="1">
      <alignment horizontal="left" vertical="top" wrapText="1"/>
    </xf>
    <xf numFmtId="0" fontId="1" fillId="0" borderId="16" xfId="2" applyFont="1" applyBorder="1" applyAlignment="1">
      <alignment wrapText="1"/>
    </xf>
    <xf numFmtId="0" fontId="1" fillId="0" borderId="16" xfId="2" applyFont="1" applyBorder="1" applyAlignment="1">
      <alignment horizontal="left" wrapText="1"/>
    </xf>
    <xf numFmtId="0" fontId="5" fillId="0" borderId="0" xfId="2" applyFont="1" applyAlignment="1">
      <alignment wrapText="1"/>
    </xf>
    <xf numFmtId="0" fontId="2" fillId="0" borderId="11" xfId="2" applyFont="1" applyBorder="1" applyAlignment="1">
      <alignment horizontal="left"/>
    </xf>
    <xf numFmtId="164" fontId="2" fillId="0" borderId="0" xfId="1" applyFont="1" applyBorder="1"/>
    <xf numFmtId="0" fontId="2" fillId="0" borderId="0" xfId="2" applyFont="1" applyBorder="1"/>
    <xf numFmtId="0" fontId="1" fillId="0" borderId="20" xfId="2" applyFont="1" applyBorder="1"/>
    <xf numFmtId="0" fontId="1" fillId="0" borderId="11" xfId="2" applyFont="1" applyBorder="1" applyAlignment="1">
      <alignment horizontal="left"/>
    </xf>
    <xf numFmtId="0" fontId="1" fillId="0" borderId="19" xfId="2" applyFont="1" applyBorder="1"/>
    <xf numFmtId="0" fontId="1" fillId="0" borderId="18" xfId="2" applyFont="1" applyBorder="1" applyAlignment="1">
      <alignment horizontal="left"/>
    </xf>
    <xf numFmtId="0" fontId="1" fillId="0" borderId="11" xfId="2" applyFont="1" applyBorder="1"/>
    <xf numFmtId="164" fontId="5" fillId="4" borderId="16" xfId="1" applyFont="1" applyFill="1" applyBorder="1"/>
    <xf numFmtId="0" fontId="1" fillId="0" borderId="18" xfId="2" applyFont="1" applyBorder="1"/>
    <xf numFmtId="0" fontId="1" fillId="0" borderId="0" xfId="2" applyFont="1" applyBorder="1"/>
    <xf numFmtId="0" fontId="1" fillId="0" borderId="15" xfId="2" applyBorder="1"/>
    <xf numFmtId="0" fontId="3" fillId="0" borderId="0" xfId="2" applyFont="1" applyBorder="1"/>
    <xf numFmtId="16" fontId="5" fillId="0" borderId="0" xfId="2" applyNumberFormat="1" applyFont="1"/>
    <xf numFmtId="165" fontId="6" fillId="0" borderId="1" xfId="2" applyNumberFormat="1" applyFont="1" applyBorder="1" applyAlignment="1">
      <alignment horizontal="left"/>
    </xf>
    <xf numFmtId="16" fontId="1" fillId="0" borderId="0" xfId="2" applyNumberFormat="1"/>
    <xf numFmtId="49" fontId="6" fillId="0" borderId="0" xfId="2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16" fontId="3" fillId="0" borderId="0" xfId="2" applyNumberFormat="1" applyFont="1"/>
    <xf numFmtId="164" fontId="2" fillId="0" borderId="0" xfId="1" applyFont="1"/>
    <xf numFmtId="164" fontId="8" fillId="5" borderId="0" xfId="1" applyFont="1" applyFill="1"/>
    <xf numFmtId="2" fontId="9" fillId="5" borderId="0" xfId="1" applyNumberFormat="1" applyFont="1" applyFill="1"/>
    <xf numFmtId="164" fontId="8" fillId="5" borderId="0" xfId="1" applyFont="1" applyFill="1" applyAlignment="1"/>
    <xf numFmtId="164" fontId="8" fillId="5" borderId="0" xfId="1" applyFont="1" applyFill="1" applyBorder="1"/>
    <xf numFmtId="164" fontId="11" fillId="5" borderId="0" xfId="1" applyFont="1" applyFill="1" applyBorder="1"/>
    <xf numFmtId="164" fontId="12" fillId="5" borderId="0" xfId="1" applyFont="1" applyFill="1"/>
    <xf numFmtId="164" fontId="11" fillId="5" borderId="0" xfId="1" applyFont="1" applyFill="1"/>
    <xf numFmtId="164" fontId="8" fillId="0" borderId="1" xfId="1" applyFont="1" applyBorder="1"/>
    <xf numFmtId="164" fontId="11" fillId="0" borderId="1" xfId="1" applyFont="1" applyBorder="1"/>
    <xf numFmtId="0" fontId="13" fillId="0" borderId="0" xfId="2" applyFont="1"/>
    <xf numFmtId="164" fontId="13" fillId="0" borderId="0" xfId="1" applyFont="1"/>
    <xf numFmtId="0" fontId="14" fillId="0" borderId="0" xfId="2" applyFont="1"/>
    <xf numFmtId="164" fontId="14" fillId="0" borderId="0" xfId="1" applyFont="1"/>
    <xf numFmtId="10" fontId="1" fillId="0" borderId="0" xfId="1" applyNumberFormat="1"/>
    <xf numFmtId="0" fontId="2" fillId="2" borderId="0" xfId="2" applyFont="1" applyFill="1" applyBorder="1"/>
    <xf numFmtId="164" fontId="5" fillId="0" borderId="0" xfId="1" applyFont="1" applyBorder="1" applyAlignment="1">
      <alignment wrapText="1"/>
    </xf>
    <xf numFmtId="164" fontId="5" fillId="0" borderId="0" xfId="1" applyFont="1" applyBorder="1"/>
    <xf numFmtId="164" fontId="1" fillId="0" borderId="0" xfId="1" applyBorder="1"/>
    <xf numFmtId="164" fontId="3" fillId="0" borderId="0" xfId="1" applyFont="1" applyBorder="1"/>
    <xf numFmtId="164" fontId="7" fillId="0" borderId="0" xfId="1" applyFont="1" applyBorder="1" applyAlignment="1">
      <alignment horizontal="left"/>
    </xf>
    <xf numFmtId="0" fontId="5" fillId="0" borderId="0" xfId="2" applyFont="1" applyBorder="1"/>
    <xf numFmtId="0" fontId="5" fillId="0" borderId="0" xfId="2" applyFont="1" applyBorder="1" applyAlignment="1">
      <alignment wrapText="1"/>
    </xf>
    <xf numFmtId="4" fontId="0" fillId="0" borderId="21" xfId="0" applyNumberFormat="1" applyBorder="1"/>
    <xf numFmtId="164" fontId="5" fillId="0" borderId="22" xfId="1" applyFont="1" applyBorder="1"/>
    <xf numFmtId="164" fontId="5" fillId="0" borderId="23" xfId="1" applyFont="1" applyBorder="1"/>
    <xf numFmtId="4" fontId="0" fillId="0" borderId="17" xfId="0" applyNumberFormat="1" applyBorder="1"/>
    <xf numFmtId="4" fontId="0" fillId="0" borderId="24" xfId="0" applyNumberFormat="1" applyBorder="1"/>
    <xf numFmtId="164" fontId="5" fillId="0" borderId="25" xfId="1" applyFont="1" applyBorder="1"/>
    <xf numFmtId="164" fontId="5" fillId="0" borderId="25" xfId="1" applyFont="1" applyBorder="1" applyAlignment="1">
      <alignment wrapText="1"/>
    </xf>
    <xf numFmtId="4" fontId="0" fillId="0" borderId="0" xfId="0" applyNumberFormat="1" applyBorder="1"/>
    <xf numFmtId="4" fontId="0" fillId="0" borderId="26" xfId="0" applyNumberFormat="1" applyBorder="1"/>
    <xf numFmtId="0" fontId="0" fillId="0" borderId="16" xfId="0" applyBorder="1"/>
    <xf numFmtId="4" fontId="0" fillId="0" borderId="25" xfId="0" applyNumberFormat="1" applyBorder="1"/>
    <xf numFmtId="0" fontId="0" fillId="0" borderId="25" xfId="0" applyBorder="1"/>
    <xf numFmtId="4" fontId="2" fillId="2" borderId="15" xfId="2" applyNumberFormat="1" applyFont="1" applyFill="1" applyBorder="1"/>
    <xf numFmtId="4" fontId="2" fillId="2" borderId="14" xfId="2" applyNumberFormat="1" applyFont="1" applyFill="1" applyBorder="1"/>
    <xf numFmtId="4" fontId="0" fillId="0" borderId="16" xfId="0" applyNumberFormat="1" applyBorder="1"/>
    <xf numFmtId="0" fontId="2" fillId="0" borderId="6" xfId="2" applyFont="1" applyBorder="1" applyAlignment="1">
      <alignment horizontal="center"/>
    </xf>
    <xf numFmtId="164" fontId="5" fillId="0" borderId="11" xfId="1" applyFont="1" applyBorder="1"/>
    <xf numFmtId="164" fontId="5" fillId="0" borderId="8" xfId="1" applyFont="1" applyBorder="1"/>
    <xf numFmtId="164" fontId="5" fillId="0" borderId="7" xfId="1" applyFont="1" applyBorder="1"/>
    <xf numFmtId="10" fontId="16" fillId="0" borderId="0" xfId="1" applyNumberFormat="1" applyFont="1"/>
    <xf numFmtId="166" fontId="16" fillId="0" borderId="0" xfId="1" applyNumberFormat="1" applyFont="1"/>
    <xf numFmtId="164" fontId="16" fillId="0" borderId="0" xfId="1" applyFont="1"/>
    <xf numFmtId="9" fontId="16" fillId="0" borderId="0" xfId="3" applyFont="1" applyBorder="1"/>
    <xf numFmtId="10" fontId="17" fillId="0" borderId="0" xfId="1" applyNumberFormat="1" applyFont="1"/>
    <xf numFmtId="164" fontId="17" fillId="0" borderId="0" xfId="1" applyFont="1"/>
    <xf numFmtId="164" fontId="17" fillId="0" borderId="0" xfId="1" applyFont="1" applyBorder="1"/>
    <xf numFmtId="0" fontId="3" fillId="0" borderId="0" xfId="2" applyFont="1" applyAlignment="1">
      <alignment horizontal="center"/>
    </xf>
    <xf numFmtId="164" fontId="8" fillId="5" borderId="0" xfId="1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384330</xdr:colOff>
      <xdr:row>0</xdr:row>
      <xdr:rowOff>27336</xdr:rowOff>
    </xdr:from>
    <xdr:to>
      <xdr:col>12</xdr:col>
      <xdr:colOff>1322271</xdr:colOff>
      <xdr:row>6</xdr:row>
      <xdr:rowOff>46386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462155" y="27336"/>
          <a:ext cx="2338116" cy="990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2532256</xdr:colOff>
      <xdr:row>1</xdr:row>
      <xdr:rowOff>116158</xdr:rowOff>
    </xdr:from>
    <xdr:to>
      <xdr:col>8</xdr:col>
      <xdr:colOff>534329</xdr:colOff>
      <xdr:row>6</xdr:row>
      <xdr:rowOff>124413</xdr:rowOff>
    </xdr:to>
    <xdr:grpSp>
      <xdr:nvGrpSpPr>
        <xdr:cNvPr id="5" name="Grupo 4"/>
        <xdr:cNvGrpSpPr/>
      </xdr:nvGrpSpPr>
      <xdr:grpSpPr>
        <a:xfrm>
          <a:off x="3089817" y="278780"/>
          <a:ext cx="9710853" cy="960755"/>
          <a:chOff x="0" y="0"/>
          <a:chExt cx="5524500" cy="962025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3741" t="2777" r="8293" b="80729"/>
          <a:stretch/>
        </xdr:blipFill>
        <xdr:spPr bwMode="auto">
          <a:xfrm>
            <a:off x="4762500" y="0"/>
            <a:ext cx="762000" cy="96202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399" t="7166" r="41641" b="86742"/>
          <a:stretch/>
        </xdr:blipFill>
        <xdr:spPr bwMode="auto">
          <a:xfrm>
            <a:off x="0" y="161925"/>
            <a:ext cx="3867150" cy="6477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9" name="0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62400" y="85725"/>
            <a:ext cx="704850" cy="7239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5"/>
  <sheetViews>
    <sheetView showGridLines="0" tabSelected="1" view="pageBreakPreview" zoomScale="82" zoomScaleNormal="82" zoomScaleSheetLayoutView="82" workbookViewId="0">
      <selection activeCell="H11" sqref="H11"/>
    </sheetView>
  </sheetViews>
  <sheetFormatPr baseColWidth="10" defaultRowHeight="12.75" x14ac:dyDescent="0.2"/>
  <cols>
    <col min="1" max="1" width="8.42578125" style="12" customWidth="1"/>
    <col min="2" max="2" width="64.140625" style="12" customWidth="1"/>
    <col min="3" max="3" width="17.28515625" style="12" customWidth="1"/>
    <col min="4" max="4" width="18.5703125" style="12" customWidth="1"/>
    <col min="5" max="5" width="20.28515625" style="12" customWidth="1"/>
    <col min="6" max="6" width="16.5703125" style="12" customWidth="1"/>
    <col min="7" max="7" width="15.28515625" style="12" customWidth="1"/>
    <col min="8" max="8" width="23.5703125" style="12" customWidth="1"/>
    <col min="9" max="9" width="15.7109375" style="12" customWidth="1"/>
    <col min="10" max="10" width="16.85546875" style="12" customWidth="1"/>
    <col min="11" max="11" width="20.5703125" style="12" customWidth="1"/>
    <col min="12" max="12" width="17" style="17" hidden="1" customWidth="1"/>
    <col min="13" max="13" width="11.42578125" style="12" hidden="1" customWidth="1"/>
    <col min="14" max="16384" width="11.42578125" style="12"/>
  </cols>
  <sheetData>
    <row r="1" spans="1:13" ht="12.75" customHeight="1" x14ac:dyDescent="0.2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2.75" customHeight="1" x14ac:dyDescent="0.2">
      <c r="A2" s="137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2.75" customHeight="1" x14ac:dyDescent="0.2">
      <c r="A3" s="137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2.75" customHeight="1" x14ac:dyDescent="0.2">
      <c r="A4" s="137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9" customFormat="1" ht="18.600000000000001" customHeight="1" x14ac:dyDescent="0.25">
      <c r="A5" s="137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s="9" customFormat="1" ht="18.600000000000001" customHeight="1" x14ac:dyDescent="0.25">
      <c r="A6" s="137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3" s="9" customFormat="1" ht="18.600000000000001" customHeight="1" x14ac:dyDescent="0.25">
      <c r="A7" s="137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3" ht="13.5" thickBo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3" ht="13.5" thickTop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3" s="10" customFormat="1" ht="15.75" x14ac:dyDescent="0.25">
      <c r="A10" s="16" t="s">
        <v>101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67"/>
    </row>
    <row r="11" spans="1:13" s="10" customFormat="1" ht="15.75" x14ac:dyDescent="0.25">
      <c r="A11" s="16" t="s">
        <v>95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67"/>
    </row>
    <row r="12" spans="1:13" x14ac:dyDescent="0.2">
      <c r="A12" s="10" t="s">
        <v>98</v>
      </c>
      <c r="B12" s="10"/>
      <c r="J12" s="10" t="s">
        <v>100</v>
      </c>
      <c r="K12" s="17"/>
    </row>
    <row r="13" spans="1:13" ht="13.5" thickBot="1" x14ac:dyDescent="0.25"/>
    <row r="14" spans="1:13" ht="13.5" thickBot="1" x14ac:dyDescent="0.25">
      <c r="A14" s="18"/>
      <c r="B14" s="19" t="s">
        <v>0</v>
      </c>
      <c r="C14" s="20" t="s">
        <v>1</v>
      </c>
      <c r="D14" s="21" t="s">
        <v>2</v>
      </c>
      <c r="E14" s="22"/>
      <c r="F14" s="23"/>
      <c r="G14" s="23"/>
      <c r="H14" s="23"/>
      <c r="I14" s="23"/>
      <c r="J14" s="23"/>
      <c r="K14" s="22"/>
    </row>
    <row r="15" spans="1:13" x14ac:dyDescent="0.2">
      <c r="A15" s="24"/>
      <c r="B15" s="25"/>
      <c r="C15" s="26" t="s">
        <v>3</v>
      </c>
      <c r="D15" s="27"/>
      <c r="E15" s="28"/>
      <c r="F15" s="29"/>
      <c r="G15" s="30"/>
      <c r="H15" s="30"/>
      <c r="I15" s="30"/>
      <c r="J15" s="29"/>
      <c r="K15" s="29"/>
    </row>
    <row r="16" spans="1:13" ht="13.5" thickBot="1" x14ac:dyDescent="0.25">
      <c r="A16" s="31"/>
      <c r="B16" s="32"/>
      <c r="C16" s="26" t="s">
        <v>4</v>
      </c>
      <c r="D16" s="33"/>
      <c r="E16" s="34" t="s">
        <v>49</v>
      </c>
      <c r="F16" s="35"/>
      <c r="G16" s="36"/>
      <c r="H16" s="37" t="s">
        <v>53</v>
      </c>
      <c r="I16" s="38"/>
      <c r="J16" s="35"/>
      <c r="K16" s="39"/>
    </row>
    <row r="17" spans="1:16" s="44" customFormat="1" ht="22.5" x14ac:dyDescent="0.2">
      <c r="A17" s="40"/>
      <c r="B17" s="41"/>
      <c r="C17" s="42" t="s">
        <v>5</v>
      </c>
      <c r="D17" s="26" t="s">
        <v>6</v>
      </c>
      <c r="E17" s="20" t="s">
        <v>7</v>
      </c>
      <c r="F17" s="43" t="s">
        <v>50</v>
      </c>
      <c r="G17" s="20" t="s">
        <v>8</v>
      </c>
      <c r="H17" s="20" t="s">
        <v>9</v>
      </c>
      <c r="I17" s="20" t="s">
        <v>10</v>
      </c>
      <c r="J17" s="20" t="s">
        <v>88</v>
      </c>
      <c r="K17" s="26" t="s">
        <v>11</v>
      </c>
    </row>
    <row r="18" spans="1:16" s="44" customFormat="1" ht="11.25" x14ac:dyDescent="0.2">
      <c r="A18" s="45" t="s">
        <v>12</v>
      </c>
      <c r="B18" s="45" t="s">
        <v>13</v>
      </c>
      <c r="C18" s="42" t="s">
        <v>14</v>
      </c>
      <c r="D18" s="26" t="s">
        <v>58</v>
      </c>
      <c r="E18" s="26" t="s">
        <v>15</v>
      </c>
      <c r="F18" s="26" t="s">
        <v>51</v>
      </c>
      <c r="G18" s="46" t="s">
        <v>16</v>
      </c>
      <c r="H18" s="26" t="s">
        <v>17</v>
      </c>
      <c r="I18" s="26" t="s">
        <v>18</v>
      </c>
      <c r="J18" s="26"/>
      <c r="K18" s="26" t="s">
        <v>19</v>
      </c>
    </row>
    <row r="19" spans="1:16" s="44" customFormat="1" x14ac:dyDescent="0.2">
      <c r="A19" s="47"/>
      <c r="B19" s="47"/>
      <c r="C19" s="42" t="s">
        <v>20</v>
      </c>
      <c r="D19" s="26" t="s">
        <v>48</v>
      </c>
      <c r="E19" s="12"/>
      <c r="F19" s="26" t="s">
        <v>52</v>
      </c>
      <c r="G19" s="48"/>
      <c r="H19" s="26" t="s">
        <v>54</v>
      </c>
      <c r="I19" s="26" t="s">
        <v>55</v>
      </c>
      <c r="J19" s="26" t="s">
        <v>85</v>
      </c>
      <c r="K19" s="26" t="s">
        <v>86</v>
      </c>
    </row>
    <row r="20" spans="1:16" s="54" customFormat="1" ht="16.5" thickBot="1" x14ac:dyDescent="0.3">
      <c r="A20" s="49"/>
      <c r="B20" s="50"/>
      <c r="C20" s="51" t="s">
        <v>21</v>
      </c>
      <c r="D20" s="52" t="s">
        <v>22</v>
      </c>
      <c r="E20" s="52" t="s">
        <v>23</v>
      </c>
      <c r="F20" s="53" t="s">
        <v>24</v>
      </c>
      <c r="G20" s="53" t="s">
        <v>25</v>
      </c>
      <c r="H20" s="53" t="s">
        <v>26</v>
      </c>
      <c r="I20" s="53" t="s">
        <v>27</v>
      </c>
      <c r="J20" s="53" t="s">
        <v>28</v>
      </c>
      <c r="K20" s="53" t="s">
        <v>29</v>
      </c>
    </row>
    <row r="21" spans="1:16" s="57" customFormat="1" ht="13.5" thickBot="1" x14ac:dyDescent="0.25">
      <c r="A21" s="55"/>
      <c r="B21" s="56" t="s">
        <v>30</v>
      </c>
      <c r="C21" s="119">
        <f>C22+C23+C24+C25+C26+C27+C28+C29+C30</f>
        <v>6125273</v>
      </c>
      <c r="D21" s="119">
        <f t="shared" ref="D21:K21" si="0">D22+D23+D24+D25+D26+D27+D28+D29+D30</f>
        <v>0</v>
      </c>
      <c r="E21" s="119">
        <f t="shared" si="0"/>
        <v>5028724.1999999993</v>
      </c>
      <c r="F21" s="119">
        <f t="shared" si="0"/>
        <v>0</v>
      </c>
      <c r="G21" s="119">
        <f t="shared" si="0"/>
        <v>238797.6</v>
      </c>
      <c r="H21" s="119">
        <f t="shared" si="0"/>
        <v>0</v>
      </c>
      <c r="I21" s="119">
        <f t="shared" si="0"/>
        <v>0</v>
      </c>
      <c r="J21" s="119">
        <f t="shared" si="0"/>
        <v>57403.759999999995</v>
      </c>
      <c r="K21" s="119">
        <f t="shared" si="0"/>
        <v>0</v>
      </c>
      <c r="L21" s="99"/>
    </row>
    <row r="22" spans="1:16" s="60" customFormat="1" x14ac:dyDescent="0.2">
      <c r="A22" s="58">
        <v>2100</v>
      </c>
      <c r="B22" s="59" t="s">
        <v>59</v>
      </c>
      <c r="C22" s="115">
        <v>1495304</v>
      </c>
      <c r="D22" s="116"/>
      <c r="E22" s="117">
        <v>1096658.6999999997</v>
      </c>
      <c r="F22" s="116"/>
      <c r="G22" s="116"/>
      <c r="H22" s="116"/>
      <c r="I22" s="118"/>
      <c r="J22" s="116"/>
      <c r="L22" s="114"/>
      <c r="M22" s="105"/>
    </row>
    <row r="23" spans="1:16" s="60" customFormat="1" x14ac:dyDescent="0.2">
      <c r="A23" s="58">
        <v>2200</v>
      </c>
      <c r="B23" s="59" t="s">
        <v>60</v>
      </c>
      <c r="C23" s="107">
        <v>902050</v>
      </c>
      <c r="D23" s="110"/>
      <c r="E23" s="111">
        <v>132924.20000000001</v>
      </c>
      <c r="F23" s="110"/>
      <c r="G23" s="111"/>
      <c r="H23" s="110"/>
      <c r="I23" s="111"/>
      <c r="J23" s="110"/>
      <c r="K23" s="110"/>
      <c r="L23" s="114"/>
      <c r="M23" s="105"/>
    </row>
    <row r="24" spans="1:16" s="60" customFormat="1" x14ac:dyDescent="0.2">
      <c r="A24" s="58">
        <v>2300</v>
      </c>
      <c r="B24" s="59" t="s">
        <v>61</v>
      </c>
      <c r="C24" s="107">
        <v>0</v>
      </c>
      <c r="D24" s="110"/>
      <c r="E24" s="111"/>
      <c r="F24" s="110"/>
      <c r="G24" s="111"/>
      <c r="H24" s="110"/>
      <c r="I24" s="111"/>
      <c r="J24" s="110"/>
      <c r="K24" s="110"/>
      <c r="L24" s="114"/>
      <c r="M24" s="105"/>
    </row>
    <row r="25" spans="1:16" s="60" customFormat="1" x14ac:dyDescent="0.2">
      <c r="A25" s="58">
        <v>2400</v>
      </c>
      <c r="B25" s="59" t="s">
        <v>31</v>
      </c>
      <c r="C25" s="107">
        <v>539245</v>
      </c>
      <c r="D25" s="110"/>
      <c r="E25" s="111">
        <v>1064619.79</v>
      </c>
      <c r="F25" s="110"/>
      <c r="G25" s="111">
        <v>238797.6</v>
      </c>
      <c r="H25" s="110"/>
      <c r="I25" s="111"/>
      <c r="J25" s="110"/>
      <c r="K25" s="110"/>
      <c r="L25" s="114"/>
      <c r="M25" s="105"/>
      <c r="P25" s="12"/>
    </row>
    <row r="26" spans="1:16" s="60" customFormat="1" ht="25.5" x14ac:dyDescent="0.2">
      <c r="A26" s="61">
        <v>2500</v>
      </c>
      <c r="B26" s="62" t="s">
        <v>62</v>
      </c>
      <c r="C26" s="107">
        <v>1157624</v>
      </c>
      <c r="D26" s="110"/>
      <c r="E26" s="111">
        <v>1297230.8899999994</v>
      </c>
      <c r="F26" s="110"/>
      <c r="G26" s="111"/>
      <c r="H26" s="110"/>
      <c r="I26" s="111"/>
      <c r="J26" s="110"/>
      <c r="K26" s="110"/>
      <c r="L26" s="114"/>
      <c r="M26" s="105"/>
    </row>
    <row r="27" spans="1:16" s="64" customFormat="1" x14ac:dyDescent="0.2">
      <c r="A27" s="63">
        <v>2600</v>
      </c>
      <c r="B27" s="62" t="s">
        <v>32</v>
      </c>
      <c r="C27" s="107">
        <v>787589</v>
      </c>
      <c r="D27" s="110"/>
      <c r="E27" s="111">
        <v>581887.34</v>
      </c>
      <c r="F27" s="110"/>
      <c r="G27" s="111"/>
      <c r="H27" s="110"/>
      <c r="I27" s="111"/>
      <c r="J27" s="110"/>
      <c r="K27" s="110"/>
      <c r="L27" s="114"/>
      <c r="M27" s="106"/>
    </row>
    <row r="28" spans="1:16" s="64" customFormat="1" ht="25.5" x14ac:dyDescent="0.2">
      <c r="A28" s="61">
        <v>2700</v>
      </c>
      <c r="B28" s="62" t="s">
        <v>63</v>
      </c>
      <c r="C28" s="107">
        <v>184529</v>
      </c>
      <c r="D28" s="110"/>
      <c r="E28" s="111">
        <v>191208.2</v>
      </c>
      <c r="F28" s="110"/>
      <c r="G28" s="111"/>
      <c r="H28" s="110"/>
      <c r="I28" s="111"/>
      <c r="J28" s="110"/>
      <c r="K28" s="110"/>
      <c r="L28" s="114"/>
      <c r="M28" s="106"/>
    </row>
    <row r="29" spans="1:16" s="64" customFormat="1" ht="25.5" x14ac:dyDescent="0.2">
      <c r="A29" s="61">
        <v>2800</v>
      </c>
      <c r="B29" s="62" t="s">
        <v>64</v>
      </c>
      <c r="C29" s="107">
        <v>0</v>
      </c>
      <c r="D29" s="110"/>
      <c r="E29" s="111"/>
      <c r="F29" s="110"/>
      <c r="G29" s="111"/>
      <c r="H29" s="110"/>
      <c r="I29" s="111"/>
      <c r="J29" s="110"/>
      <c r="K29" s="110"/>
      <c r="L29" s="100"/>
    </row>
    <row r="30" spans="1:16" s="64" customFormat="1" ht="16.149999999999999" customHeight="1" thickBot="1" x14ac:dyDescent="0.25">
      <c r="A30" s="63">
        <v>2900</v>
      </c>
      <c r="B30" s="62" t="s">
        <v>33</v>
      </c>
      <c r="C30" s="107">
        <v>1058932</v>
      </c>
      <c r="D30" s="110"/>
      <c r="E30" s="111">
        <v>664195.07999999984</v>
      </c>
      <c r="F30" s="110"/>
      <c r="G30" s="111"/>
      <c r="H30" s="110"/>
      <c r="I30" s="111"/>
      <c r="J30" s="110">
        <v>57403.759999999995</v>
      </c>
      <c r="K30" s="110"/>
      <c r="L30" s="100"/>
    </row>
    <row r="31" spans="1:16" s="67" customFormat="1" ht="13.5" thickBot="1" x14ac:dyDescent="0.25">
      <c r="A31" s="65"/>
      <c r="B31" s="56" t="s">
        <v>75</v>
      </c>
      <c r="C31" s="119">
        <f>C32+C33+C34+C35+C36+C37+C38+C39</f>
        <v>31876274</v>
      </c>
      <c r="D31" s="119">
        <f t="shared" ref="D31:K31" si="1">D32+D33+D34+D35+D36+D37+D38+D39</f>
        <v>0</v>
      </c>
      <c r="E31" s="119">
        <f t="shared" si="1"/>
        <v>6902151.4189655175</v>
      </c>
      <c r="F31" s="119">
        <f t="shared" si="1"/>
        <v>0</v>
      </c>
      <c r="G31" s="119">
        <f t="shared" si="1"/>
        <v>3930901.86</v>
      </c>
      <c r="H31" s="119">
        <f t="shared" si="1"/>
        <v>0</v>
      </c>
      <c r="I31" s="119">
        <f t="shared" si="1"/>
        <v>0</v>
      </c>
      <c r="J31" s="119">
        <f t="shared" si="1"/>
        <v>10741022.246000001</v>
      </c>
      <c r="K31" s="119">
        <f t="shared" si="1"/>
        <v>9384712.3599999994</v>
      </c>
      <c r="L31" s="66"/>
    </row>
    <row r="32" spans="1:16" s="60" customFormat="1" x14ac:dyDescent="0.2">
      <c r="A32" s="58">
        <v>3100</v>
      </c>
      <c r="B32" s="62" t="s">
        <v>34</v>
      </c>
      <c r="C32" s="115">
        <v>9179860</v>
      </c>
      <c r="D32" s="121"/>
      <c r="E32" s="117">
        <v>946708.36896551703</v>
      </c>
      <c r="F32" s="121"/>
      <c r="G32" s="117">
        <v>2940196.55</v>
      </c>
      <c r="H32" s="121"/>
      <c r="I32" s="117"/>
      <c r="J32" s="121">
        <v>3524035.0300000003</v>
      </c>
      <c r="K32" s="121"/>
      <c r="L32" s="101"/>
    </row>
    <row r="33" spans="1:12" s="64" customFormat="1" ht="15" customHeight="1" x14ac:dyDescent="0.2">
      <c r="A33" s="63" t="s">
        <v>76</v>
      </c>
      <c r="B33" s="62" t="s">
        <v>35</v>
      </c>
      <c r="C33" s="107">
        <v>1897581</v>
      </c>
      <c r="D33" s="110"/>
      <c r="E33" s="111">
        <v>185649.3</v>
      </c>
      <c r="F33" s="110"/>
      <c r="G33" s="111">
        <v>909732.67</v>
      </c>
      <c r="H33" s="110"/>
      <c r="I33" s="111"/>
      <c r="J33" s="110"/>
      <c r="K33" s="110">
        <v>1291631.1000000001</v>
      </c>
      <c r="L33" s="100"/>
    </row>
    <row r="34" spans="1:12" s="64" customFormat="1" ht="27" customHeight="1" x14ac:dyDescent="0.2">
      <c r="A34" s="61">
        <v>3300</v>
      </c>
      <c r="B34" s="62" t="s">
        <v>65</v>
      </c>
      <c r="C34" s="107">
        <v>8230451</v>
      </c>
      <c r="D34" s="110"/>
      <c r="E34" s="111">
        <v>2734468.4300000006</v>
      </c>
      <c r="F34" s="110"/>
      <c r="G34" s="111">
        <v>80972.639999999999</v>
      </c>
      <c r="H34" s="110"/>
      <c r="I34" s="111"/>
      <c r="J34" s="110">
        <v>6437113.6360000009</v>
      </c>
      <c r="K34" s="110">
        <v>3794109.67</v>
      </c>
      <c r="L34" s="100"/>
    </row>
    <row r="35" spans="1:12" s="64" customFormat="1" ht="29.45" customHeight="1" x14ac:dyDescent="0.2">
      <c r="A35" s="61" t="s">
        <v>77</v>
      </c>
      <c r="B35" s="61" t="s">
        <v>93</v>
      </c>
      <c r="C35" s="107">
        <v>3902276</v>
      </c>
      <c r="D35" s="110"/>
      <c r="E35" s="64">
        <v>24294.309999999998</v>
      </c>
      <c r="F35" s="110"/>
      <c r="G35" s="111"/>
      <c r="H35" s="110"/>
      <c r="I35" s="111"/>
      <c r="J35" s="110"/>
      <c r="K35" s="110">
        <v>1666209.43</v>
      </c>
      <c r="L35" s="100"/>
    </row>
    <row r="36" spans="1:12" s="60" customFormat="1" ht="14.45" customHeight="1" x14ac:dyDescent="0.2">
      <c r="A36" s="58" t="s">
        <v>78</v>
      </c>
      <c r="B36" s="59" t="s">
        <v>66</v>
      </c>
      <c r="C36" s="107">
        <v>6776905</v>
      </c>
      <c r="D36" s="110"/>
      <c r="E36" s="111">
        <v>2850694.7899999996</v>
      </c>
      <c r="F36" s="110"/>
      <c r="G36" s="111"/>
      <c r="H36" s="110"/>
      <c r="I36" s="111"/>
      <c r="J36" s="110">
        <v>779873.58</v>
      </c>
      <c r="K36" s="110">
        <v>2183393.5199999996</v>
      </c>
      <c r="L36" s="101"/>
    </row>
    <row r="37" spans="1:12" s="60" customFormat="1" ht="14.45" customHeight="1" thickBot="1" x14ac:dyDescent="0.25">
      <c r="A37" s="58">
        <v>3600</v>
      </c>
      <c r="B37" s="68" t="s">
        <v>67</v>
      </c>
      <c r="C37" s="107">
        <v>0</v>
      </c>
      <c r="D37" s="110"/>
      <c r="E37" s="111"/>
      <c r="F37" s="110"/>
      <c r="G37" s="111"/>
      <c r="H37" s="110"/>
      <c r="I37" s="111"/>
      <c r="J37" s="110"/>
      <c r="K37" s="110"/>
      <c r="L37" s="101"/>
    </row>
    <row r="38" spans="1:12" s="60" customFormat="1" ht="15" customHeight="1" x14ac:dyDescent="0.2">
      <c r="A38" s="69">
        <v>3700</v>
      </c>
      <c r="B38" s="70" t="s">
        <v>92</v>
      </c>
      <c r="C38" s="107">
        <v>1702711</v>
      </c>
      <c r="D38" s="110"/>
      <c r="E38" s="111">
        <v>57071.200000000004</v>
      </c>
      <c r="F38" s="110"/>
      <c r="G38" s="111"/>
      <c r="H38" s="110"/>
      <c r="I38" s="111"/>
      <c r="J38" s="110"/>
      <c r="K38" s="110">
        <v>449368.64</v>
      </c>
      <c r="L38" s="101"/>
    </row>
    <row r="39" spans="1:12" s="60" customFormat="1" ht="16.149999999999999" customHeight="1" thickBot="1" x14ac:dyDescent="0.25">
      <c r="A39" s="71" t="s">
        <v>79</v>
      </c>
      <c r="B39" s="72" t="s">
        <v>68</v>
      </c>
      <c r="C39" s="107">
        <v>186490</v>
      </c>
      <c r="D39" s="110"/>
      <c r="E39" s="111">
        <v>103265.02</v>
      </c>
      <c r="F39" s="110"/>
      <c r="G39" s="111"/>
      <c r="H39" s="110"/>
      <c r="I39" s="111"/>
      <c r="J39" s="110"/>
      <c r="K39" s="110"/>
      <c r="L39" s="101"/>
    </row>
    <row r="40" spans="1:12" s="67" customFormat="1" ht="13.5" thickBot="1" x14ac:dyDescent="0.25">
      <c r="A40" s="65"/>
      <c r="B40" s="56" t="s">
        <v>80</v>
      </c>
      <c r="C40" s="119">
        <f>C41+C42+C43+C44+C45+C46+C47+C48</f>
        <v>0</v>
      </c>
      <c r="D40" s="119">
        <f t="shared" ref="D40:K40" si="2">D41+D42+D43+D44+D45+D46+D47+D48</f>
        <v>0</v>
      </c>
      <c r="E40" s="119">
        <f t="shared" si="2"/>
        <v>0</v>
      </c>
      <c r="F40" s="119">
        <f t="shared" si="2"/>
        <v>0</v>
      </c>
      <c r="G40" s="119">
        <f t="shared" si="2"/>
        <v>0</v>
      </c>
      <c r="H40" s="119">
        <f t="shared" si="2"/>
        <v>0</v>
      </c>
      <c r="I40" s="119">
        <f t="shared" si="2"/>
        <v>0</v>
      </c>
      <c r="J40" s="119">
        <f t="shared" si="2"/>
        <v>0</v>
      </c>
      <c r="K40" s="119">
        <f t="shared" si="2"/>
        <v>0</v>
      </c>
      <c r="L40" s="66"/>
    </row>
    <row r="41" spans="1:12" s="60" customFormat="1" ht="15" customHeight="1" x14ac:dyDescent="0.2">
      <c r="A41" s="58" t="s">
        <v>83</v>
      </c>
      <c r="B41" s="59" t="s">
        <v>36</v>
      </c>
      <c r="C41" s="115">
        <v>0</v>
      </c>
      <c r="D41" s="1"/>
      <c r="E41" s="112"/>
      <c r="F41" s="1"/>
      <c r="G41" s="112"/>
      <c r="H41" s="1"/>
      <c r="I41" s="112"/>
      <c r="J41" s="1"/>
      <c r="K41" s="1"/>
      <c r="L41" s="101"/>
    </row>
    <row r="42" spans="1:12" s="64" customFormat="1" ht="28.15" customHeight="1" x14ac:dyDescent="0.2">
      <c r="A42" s="61">
        <v>5200</v>
      </c>
      <c r="B42" s="62" t="s">
        <v>69</v>
      </c>
      <c r="C42" s="115">
        <v>0</v>
      </c>
      <c r="D42" s="3"/>
      <c r="E42" s="113"/>
      <c r="F42" s="3"/>
      <c r="G42" s="113"/>
      <c r="H42" s="3"/>
      <c r="I42" s="113"/>
      <c r="J42" s="1"/>
      <c r="K42" s="3"/>
      <c r="L42" s="100"/>
    </row>
    <row r="43" spans="1:12" s="60" customFormat="1" ht="15" customHeight="1" x14ac:dyDescent="0.2">
      <c r="A43" s="58">
        <v>5300</v>
      </c>
      <c r="B43" s="59" t="s">
        <v>37</v>
      </c>
      <c r="C43" s="115">
        <v>0</v>
      </c>
      <c r="D43" s="1"/>
      <c r="E43" s="112"/>
      <c r="F43" s="1"/>
      <c r="G43" s="112"/>
      <c r="H43" s="1"/>
      <c r="I43" s="112"/>
      <c r="J43" s="1"/>
      <c r="K43" s="1"/>
      <c r="L43" s="101"/>
    </row>
    <row r="44" spans="1:12" s="60" customFormat="1" ht="15" customHeight="1" x14ac:dyDescent="0.2">
      <c r="A44" s="58">
        <v>5400</v>
      </c>
      <c r="B44" s="59" t="s">
        <v>38</v>
      </c>
      <c r="C44" s="115">
        <v>0</v>
      </c>
      <c r="D44" s="1"/>
      <c r="E44" s="112"/>
      <c r="F44" s="1"/>
      <c r="G44" s="112"/>
      <c r="H44" s="1"/>
      <c r="I44" s="112"/>
      <c r="J44" s="73"/>
      <c r="K44" s="1"/>
      <c r="L44" s="101"/>
    </row>
    <row r="45" spans="1:12" s="60" customFormat="1" ht="14.45" customHeight="1" x14ac:dyDescent="0.2">
      <c r="A45" s="58">
        <v>5500</v>
      </c>
      <c r="B45" s="59" t="s">
        <v>39</v>
      </c>
      <c r="C45" s="115">
        <v>0</v>
      </c>
      <c r="D45" s="1"/>
      <c r="E45" s="112"/>
      <c r="F45" s="1"/>
      <c r="G45" s="112"/>
      <c r="H45" s="1"/>
      <c r="I45" s="109"/>
      <c r="J45" s="1"/>
      <c r="K45" s="1"/>
      <c r="L45" s="101"/>
    </row>
    <row r="46" spans="1:12" s="60" customFormat="1" ht="16.899999999999999" customHeight="1" x14ac:dyDescent="0.2">
      <c r="A46" s="58">
        <v>5600</v>
      </c>
      <c r="B46" s="59" t="s">
        <v>40</v>
      </c>
      <c r="C46" s="115">
        <v>0</v>
      </c>
      <c r="D46" s="1"/>
      <c r="E46" s="112"/>
      <c r="F46" s="1"/>
      <c r="G46" s="112"/>
      <c r="H46" s="1"/>
      <c r="I46" s="109"/>
      <c r="J46" s="1"/>
      <c r="K46" s="1"/>
      <c r="L46" s="101"/>
    </row>
    <row r="47" spans="1:12" s="60" customFormat="1" ht="14.45" customHeight="1" thickBot="1" x14ac:dyDescent="0.25">
      <c r="A47" s="58">
        <v>5800</v>
      </c>
      <c r="B47" s="74" t="s">
        <v>41</v>
      </c>
      <c r="C47" s="115">
        <v>0</v>
      </c>
      <c r="D47" s="1"/>
      <c r="E47" s="108"/>
      <c r="F47" s="1"/>
      <c r="G47" s="112"/>
      <c r="H47" s="1"/>
      <c r="I47" s="109"/>
      <c r="J47" s="1"/>
      <c r="K47" s="1"/>
      <c r="L47" s="101"/>
    </row>
    <row r="48" spans="1:12" s="60" customFormat="1" ht="14.45" customHeight="1" thickBot="1" x14ac:dyDescent="0.25">
      <c r="A48" s="69" t="s">
        <v>84</v>
      </c>
      <c r="B48" s="75" t="s">
        <v>70</v>
      </c>
      <c r="C48" s="115">
        <v>0</v>
      </c>
      <c r="D48" s="123"/>
      <c r="E48" s="124"/>
      <c r="F48" s="123"/>
      <c r="G48" s="125"/>
      <c r="H48" s="123"/>
      <c r="I48" s="123"/>
      <c r="J48" s="123"/>
      <c r="K48" s="123"/>
      <c r="L48" s="101"/>
    </row>
    <row r="49" spans="1:12" ht="13.5" thickBot="1" x14ac:dyDescent="0.25">
      <c r="A49" s="76"/>
      <c r="B49" s="122" t="s">
        <v>42</v>
      </c>
      <c r="C49" s="120">
        <f>C21+C31+C40</f>
        <v>38001547</v>
      </c>
      <c r="D49" s="120">
        <f t="shared" ref="D49:K49" si="3">D21+D31+D40</f>
        <v>0</v>
      </c>
      <c r="E49" s="120">
        <f t="shared" si="3"/>
        <v>11930875.618965518</v>
      </c>
      <c r="F49" s="120">
        <f t="shared" si="3"/>
        <v>0</v>
      </c>
      <c r="G49" s="120">
        <f t="shared" si="3"/>
        <v>4169699.46</v>
      </c>
      <c r="H49" s="120">
        <f t="shared" si="3"/>
        <v>0</v>
      </c>
      <c r="I49" s="120">
        <f t="shared" si="3"/>
        <v>0</v>
      </c>
      <c r="J49" s="120">
        <f t="shared" si="3"/>
        <v>10798426.006000001</v>
      </c>
      <c r="K49" s="120">
        <f t="shared" si="3"/>
        <v>9384712.3599999994</v>
      </c>
      <c r="L49" s="102"/>
    </row>
    <row r="50" spans="1:12" ht="18" x14ac:dyDescent="0.25">
      <c r="A50" s="11"/>
      <c r="B50" s="133" t="s">
        <v>99</v>
      </c>
      <c r="C50" s="7"/>
      <c r="D50" s="126">
        <f>SUM(D49)/C49</f>
        <v>0</v>
      </c>
      <c r="E50" s="127">
        <f>SUM(E49:F49)</f>
        <v>11930875.618965518</v>
      </c>
      <c r="F50" s="126">
        <f>SUM(E50)/C49</f>
        <v>0.31395762964506463</v>
      </c>
      <c r="G50" s="128"/>
      <c r="H50" s="127">
        <f>SUM(G49:J49)</f>
        <v>14968125.466000002</v>
      </c>
      <c r="I50" s="126">
        <f>SUM(H50)/C49</f>
        <v>0.39388200343528124</v>
      </c>
      <c r="J50" s="128"/>
      <c r="K50" s="126">
        <f>SUM(K49)/C49</f>
        <v>0.24695606102562087</v>
      </c>
      <c r="L50" s="129"/>
    </row>
    <row r="51" spans="1:12" ht="18" x14ac:dyDescent="0.25">
      <c r="A51" s="11"/>
      <c r="B51" s="11"/>
      <c r="C51" s="7"/>
      <c r="D51" s="130"/>
      <c r="E51" s="131"/>
      <c r="F51" s="130"/>
      <c r="G51" s="131"/>
      <c r="H51" s="131"/>
      <c r="I51" s="130"/>
      <c r="J51" s="131"/>
      <c r="K51" s="130"/>
      <c r="L51" s="132"/>
    </row>
    <row r="52" spans="1:12" x14ac:dyDescent="0.2">
      <c r="A52" s="11"/>
      <c r="B52" s="11"/>
      <c r="C52" s="7"/>
      <c r="D52" s="98"/>
      <c r="E52" s="7"/>
      <c r="F52" s="98"/>
      <c r="G52" s="7"/>
      <c r="H52" s="7"/>
      <c r="I52" s="98"/>
      <c r="J52" s="7"/>
      <c r="K52" s="98"/>
      <c r="L52" s="102"/>
    </row>
    <row r="53" spans="1:12" x14ac:dyDescent="0.2">
      <c r="A53" s="11"/>
      <c r="B53" s="11"/>
      <c r="C53" s="7"/>
      <c r="D53" s="98"/>
      <c r="E53" s="7"/>
      <c r="F53" s="98"/>
      <c r="G53" s="7"/>
      <c r="H53" s="7"/>
      <c r="I53" s="98"/>
      <c r="J53" s="7"/>
      <c r="K53" s="98"/>
      <c r="L53" s="102"/>
    </row>
    <row r="54" spans="1:12" x14ac:dyDescent="0.2">
      <c r="A54" s="11"/>
      <c r="B54" s="11"/>
      <c r="C54" s="7"/>
      <c r="D54" s="98"/>
      <c r="E54" s="7"/>
      <c r="F54" s="98"/>
      <c r="G54" s="7"/>
      <c r="H54" s="7"/>
      <c r="I54" s="98"/>
      <c r="J54" s="7"/>
      <c r="K54" s="98"/>
      <c r="L54" s="102"/>
    </row>
    <row r="55" spans="1:12" x14ac:dyDescent="0.2">
      <c r="A55" s="11"/>
      <c r="B55" s="11"/>
      <c r="C55" s="7"/>
      <c r="D55" s="98"/>
      <c r="E55" s="7"/>
      <c r="F55" s="98"/>
      <c r="G55" s="7"/>
      <c r="H55" s="7"/>
      <c r="I55" s="98"/>
      <c r="J55" s="7"/>
      <c r="K55" s="98"/>
      <c r="L55" s="102"/>
    </row>
    <row r="56" spans="1:12" s="11" customFormat="1" ht="11.25" x14ac:dyDescent="0.2">
      <c r="A56" s="94" t="s">
        <v>72</v>
      </c>
      <c r="B56" s="94"/>
      <c r="C56" s="95" t="s">
        <v>74</v>
      </c>
      <c r="D56" s="95"/>
      <c r="E56" s="95"/>
      <c r="F56" s="95"/>
      <c r="G56" s="95"/>
      <c r="H56" s="95" t="s">
        <v>43</v>
      </c>
      <c r="I56" s="95"/>
      <c r="J56" s="95"/>
      <c r="K56" s="4"/>
      <c r="L56" s="103"/>
    </row>
    <row r="57" spans="1:12" s="11" customFormat="1" ht="11.25" x14ac:dyDescent="0.2">
      <c r="A57" s="94" t="s">
        <v>71</v>
      </c>
      <c r="B57" s="94"/>
      <c r="C57" s="95" t="s">
        <v>90</v>
      </c>
      <c r="D57" s="95"/>
      <c r="E57" s="95"/>
      <c r="F57" s="95"/>
      <c r="G57" s="95"/>
      <c r="H57" s="95" t="s">
        <v>44</v>
      </c>
      <c r="I57" s="95"/>
      <c r="J57" s="95"/>
      <c r="K57" s="4"/>
      <c r="L57" s="103"/>
    </row>
    <row r="58" spans="1:12" s="11" customFormat="1" ht="11.25" x14ac:dyDescent="0.2">
      <c r="A58" s="94" t="s">
        <v>89</v>
      </c>
      <c r="B58" s="94"/>
      <c r="C58" s="95" t="s">
        <v>81</v>
      </c>
      <c r="D58" s="95"/>
      <c r="E58" s="95"/>
      <c r="F58" s="95"/>
      <c r="G58" s="95"/>
      <c r="H58" s="95"/>
      <c r="I58" s="95"/>
      <c r="J58" s="95"/>
      <c r="K58" s="4"/>
      <c r="L58" s="103"/>
    </row>
    <row r="59" spans="1:12" s="11" customFormat="1" ht="11.25" x14ac:dyDescent="0.2">
      <c r="A59" s="94"/>
      <c r="B59" s="94"/>
      <c r="C59" s="95" t="s">
        <v>82</v>
      </c>
      <c r="D59" s="95"/>
      <c r="E59" s="95"/>
      <c r="F59" s="95"/>
      <c r="G59" s="95"/>
      <c r="H59" s="95"/>
      <c r="I59" s="95"/>
      <c r="J59" s="95"/>
      <c r="K59" s="4"/>
      <c r="L59" s="103"/>
    </row>
    <row r="60" spans="1:12" s="60" customFormat="1" ht="10.5" customHeight="1" x14ac:dyDescent="0.2">
      <c r="A60" s="96" t="s">
        <v>56</v>
      </c>
      <c r="B60" s="96"/>
      <c r="C60" s="97"/>
      <c r="D60" s="97"/>
      <c r="E60" s="97"/>
      <c r="F60" s="97"/>
      <c r="G60" s="97"/>
      <c r="H60" s="97"/>
      <c r="I60" s="97"/>
      <c r="J60" s="97"/>
      <c r="K60" s="2"/>
      <c r="L60" s="101"/>
    </row>
    <row r="61" spans="1:12" s="60" customFormat="1" ht="11.25" x14ac:dyDescent="0.2">
      <c r="A61" s="96" t="s">
        <v>57</v>
      </c>
      <c r="B61" s="96"/>
      <c r="C61" s="97"/>
      <c r="D61" s="97"/>
      <c r="E61" s="97"/>
      <c r="F61" s="97"/>
      <c r="G61" s="97"/>
      <c r="H61" s="97"/>
      <c r="I61" s="97"/>
      <c r="J61" s="97"/>
      <c r="K61" s="2"/>
      <c r="L61" s="101"/>
    </row>
    <row r="62" spans="1:12" s="60" customFormat="1" ht="11.25" x14ac:dyDescent="0.2">
      <c r="A62" s="96"/>
      <c r="B62" s="96"/>
      <c r="C62" s="97"/>
      <c r="D62" s="97"/>
      <c r="E62" s="97"/>
      <c r="F62" s="97"/>
      <c r="G62" s="97"/>
      <c r="H62" s="97"/>
      <c r="I62" s="97"/>
      <c r="J62" s="97"/>
      <c r="K62" s="2"/>
      <c r="L62" s="101"/>
    </row>
    <row r="63" spans="1:12" s="60" customFormat="1" ht="22.5" x14ac:dyDescent="0.55000000000000004">
      <c r="A63" s="60" t="s">
        <v>87</v>
      </c>
      <c r="C63" s="85" t="s">
        <v>45</v>
      </c>
      <c r="D63" s="86">
        <f>(((E49+F49)/C49)*100)</f>
        <v>31.395762964506464</v>
      </c>
      <c r="E63" s="2"/>
      <c r="F63" s="2" t="s">
        <v>46</v>
      </c>
      <c r="G63" s="2"/>
      <c r="H63" s="2"/>
      <c r="I63" s="2"/>
      <c r="J63" s="2"/>
      <c r="K63" s="2"/>
      <c r="L63" s="101"/>
    </row>
    <row r="64" spans="1:12" s="60" customFormat="1" ht="22.5" x14ac:dyDescent="0.55000000000000004">
      <c r="A64" s="11"/>
      <c r="C64" s="87" t="s">
        <v>47</v>
      </c>
      <c r="D64" s="88"/>
      <c r="E64" s="2"/>
      <c r="F64" s="85" t="s">
        <v>96</v>
      </c>
      <c r="G64" s="89"/>
      <c r="H64" s="90"/>
      <c r="I64" s="86">
        <f>(((D49+G49+H49+I49+J49+K49)/C49)*100)</f>
        <v>64.083806446090207</v>
      </c>
      <c r="J64" s="2" t="s">
        <v>97</v>
      </c>
      <c r="K64" s="2"/>
      <c r="L64" s="101"/>
    </row>
    <row r="65" spans="1:35" s="60" customFormat="1" ht="18" x14ac:dyDescent="0.25">
      <c r="A65" s="77" t="s">
        <v>94</v>
      </c>
      <c r="C65" s="2"/>
      <c r="D65" s="2"/>
      <c r="E65" s="2"/>
      <c r="F65" s="134" t="s">
        <v>73</v>
      </c>
      <c r="G65" s="134"/>
      <c r="H65" s="134"/>
      <c r="I65" s="91"/>
      <c r="J65" s="2"/>
      <c r="K65" s="2"/>
      <c r="L65" s="101"/>
      <c r="AI65" s="78"/>
    </row>
    <row r="66" spans="1:35" ht="18.75" thickBot="1" x14ac:dyDescent="0.3">
      <c r="A66" s="79"/>
      <c r="B66" s="13"/>
      <c r="C66" s="8"/>
      <c r="D66" s="8"/>
      <c r="E66" s="8"/>
      <c r="F66" s="92"/>
      <c r="G66" s="93"/>
      <c r="H66" s="93"/>
      <c r="I66" s="93"/>
      <c r="J66" s="8"/>
      <c r="K66" s="8"/>
      <c r="L66" s="102"/>
      <c r="AI66" s="80"/>
    </row>
    <row r="67" spans="1:35" s="82" customFormat="1" thickTop="1" x14ac:dyDescent="0.2">
      <c r="A67" s="81"/>
      <c r="C67" s="5"/>
      <c r="D67" s="5"/>
      <c r="E67" s="5"/>
      <c r="F67" s="6"/>
      <c r="G67" s="5"/>
      <c r="H67" s="5"/>
      <c r="I67" s="5"/>
      <c r="J67" s="5"/>
      <c r="K67" s="5"/>
      <c r="L67" s="104"/>
    </row>
    <row r="68" spans="1:35" s="11" customFormat="1" ht="11.25" x14ac:dyDescent="0.2">
      <c r="A68" s="11" t="s">
        <v>91</v>
      </c>
      <c r="C68" s="4"/>
      <c r="D68" s="4"/>
      <c r="E68" s="4"/>
      <c r="F68" s="4"/>
      <c r="G68" s="4"/>
      <c r="H68" s="4"/>
      <c r="I68" s="4"/>
      <c r="J68" s="4"/>
      <c r="K68" s="4"/>
      <c r="L68" s="103"/>
      <c r="AI68" s="83"/>
    </row>
    <row r="69" spans="1:35" x14ac:dyDescent="0.2">
      <c r="C69" s="7"/>
      <c r="D69" s="7"/>
      <c r="E69" s="7"/>
      <c r="F69" s="84"/>
      <c r="G69" s="7"/>
      <c r="H69" s="7"/>
      <c r="I69" s="7"/>
      <c r="J69" s="7"/>
      <c r="K69" s="7"/>
      <c r="L69" s="102"/>
      <c r="AI69" s="80"/>
    </row>
    <row r="70" spans="1:35" x14ac:dyDescent="0.2">
      <c r="C70" s="7"/>
      <c r="D70" s="7"/>
      <c r="E70" s="7"/>
      <c r="F70" s="84"/>
      <c r="G70" s="7"/>
      <c r="H70" s="7"/>
      <c r="I70" s="7"/>
      <c r="J70" s="7"/>
      <c r="K70" s="7"/>
      <c r="L70" s="102"/>
      <c r="AI70" s="80"/>
    </row>
    <row r="71" spans="1:35" x14ac:dyDescent="0.2">
      <c r="C71" s="7"/>
      <c r="D71" s="7"/>
      <c r="E71" s="7"/>
      <c r="F71" s="84"/>
      <c r="G71" s="7"/>
      <c r="H71" s="7"/>
      <c r="I71" s="7"/>
      <c r="J71" s="7"/>
      <c r="K71" s="7"/>
      <c r="L71" s="102"/>
      <c r="AI71" s="80"/>
    </row>
    <row r="72" spans="1:35" x14ac:dyDescent="0.2">
      <c r="C72" s="7"/>
      <c r="D72" s="7"/>
      <c r="E72" s="7"/>
      <c r="F72" s="84"/>
      <c r="G72" s="7"/>
      <c r="H72" s="7"/>
      <c r="I72" s="7"/>
      <c r="J72" s="7"/>
      <c r="K72" s="7"/>
      <c r="L72" s="102"/>
      <c r="AI72" s="80"/>
    </row>
    <row r="73" spans="1:35" x14ac:dyDescent="0.2">
      <c r="C73" s="7"/>
      <c r="D73" s="7"/>
      <c r="E73" s="7"/>
      <c r="F73" s="84"/>
      <c r="G73" s="7"/>
      <c r="H73" s="7"/>
      <c r="I73" s="7"/>
      <c r="J73" s="7"/>
      <c r="K73" s="7"/>
      <c r="L73" s="102"/>
      <c r="AI73" s="80"/>
    </row>
    <row r="74" spans="1:35" x14ac:dyDescent="0.2">
      <c r="C74" s="7"/>
      <c r="D74" s="7"/>
      <c r="E74" s="7"/>
      <c r="F74" s="84"/>
      <c r="G74" s="7"/>
      <c r="H74" s="7"/>
      <c r="I74" s="7"/>
      <c r="J74" s="7"/>
      <c r="K74" s="7"/>
      <c r="L74" s="102"/>
      <c r="AI74" s="80"/>
    </row>
    <row r="75" spans="1:35" x14ac:dyDescent="0.2">
      <c r="C75" s="7"/>
      <c r="D75" s="7"/>
      <c r="E75" s="7"/>
      <c r="F75" s="7"/>
      <c r="G75" s="7"/>
      <c r="H75" s="7"/>
      <c r="I75" s="7"/>
      <c r="J75" s="7"/>
      <c r="K75" s="7"/>
      <c r="L75" s="102"/>
    </row>
    <row r="76" spans="1:35" x14ac:dyDescent="0.2">
      <c r="C76" s="7"/>
      <c r="D76" s="7"/>
      <c r="E76" s="7"/>
      <c r="F76" s="7"/>
      <c r="G76" s="7"/>
      <c r="H76" s="7"/>
      <c r="I76" s="7"/>
      <c r="J76" s="7"/>
      <c r="K76" s="7"/>
      <c r="L76" s="102"/>
    </row>
    <row r="77" spans="1:35" x14ac:dyDescent="0.2">
      <c r="C77" s="7"/>
      <c r="D77" s="7"/>
      <c r="E77" s="7"/>
      <c r="F77" s="7"/>
      <c r="G77" s="7"/>
      <c r="H77" s="7"/>
      <c r="I77" s="7"/>
      <c r="J77" s="7"/>
      <c r="K77" s="7"/>
      <c r="L77" s="102"/>
    </row>
    <row r="78" spans="1:35" x14ac:dyDescent="0.2">
      <c r="C78" s="7"/>
      <c r="D78" s="7"/>
      <c r="E78" s="7"/>
      <c r="F78" s="7"/>
      <c r="G78" s="7"/>
      <c r="H78" s="7"/>
      <c r="I78" s="7"/>
      <c r="J78" s="7"/>
      <c r="K78" s="7"/>
      <c r="L78" s="102"/>
    </row>
    <row r="79" spans="1:35" x14ac:dyDescent="0.2">
      <c r="C79" s="7"/>
      <c r="D79" s="7"/>
      <c r="E79" s="7"/>
      <c r="F79" s="7"/>
      <c r="G79" s="7"/>
      <c r="H79" s="7"/>
      <c r="I79" s="7"/>
      <c r="J79" s="7"/>
      <c r="K79" s="7"/>
      <c r="L79" s="102"/>
    </row>
    <row r="80" spans="1:35" x14ac:dyDescent="0.2">
      <c r="C80" s="7"/>
      <c r="D80" s="7"/>
      <c r="E80" s="7"/>
      <c r="F80" s="7"/>
      <c r="G80" s="7"/>
      <c r="H80" s="7"/>
      <c r="I80" s="7"/>
      <c r="J80" s="7"/>
      <c r="K80" s="7"/>
      <c r="L80" s="102"/>
    </row>
    <row r="81" spans="3:12" x14ac:dyDescent="0.2">
      <c r="C81" s="7"/>
      <c r="D81" s="7"/>
      <c r="E81" s="7"/>
      <c r="F81" s="7"/>
      <c r="G81" s="7"/>
      <c r="H81" s="7"/>
      <c r="I81" s="7"/>
      <c r="J81" s="7"/>
      <c r="K81" s="7"/>
      <c r="L81" s="102"/>
    </row>
    <row r="82" spans="3:12" x14ac:dyDescent="0.2">
      <c r="C82" s="7"/>
      <c r="D82" s="7"/>
      <c r="E82" s="7"/>
      <c r="F82" s="7"/>
      <c r="G82" s="7"/>
      <c r="H82" s="7"/>
      <c r="I82" s="7"/>
      <c r="J82" s="7"/>
      <c r="K82" s="7"/>
      <c r="L82" s="102"/>
    </row>
    <row r="83" spans="3:12" x14ac:dyDescent="0.2">
      <c r="C83" s="7"/>
      <c r="D83" s="7"/>
      <c r="E83" s="7"/>
      <c r="F83" s="7"/>
      <c r="G83" s="7"/>
      <c r="H83" s="7"/>
      <c r="I83" s="7"/>
      <c r="J83" s="7"/>
      <c r="K83" s="7"/>
      <c r="L83" s="102"/>
    </row>
    <row r="84" spans="3:12" x14ac:dyDescent="0.2">
      <c r="C84" s="7"/>
      <c r="D84" s="7"/>
      <c r="E84" s="7"/>
      <c r="F84" s="7"/>
      <c r="G84" s="7"/>
      <c r="H84" s="7"/>
      <c r="I84" s="7"/>
      <c r="J84" s="7"/>
      <c r="K84" s="7"/>
      <c r="L84" s="102"/>
    </row>
    <row r="85" spans="3:12" x14ac:dyDescent="0.2">
      <c r="C85" s="7"/>
      <c r="D85" s="7"/>
      <c r="E85" s="7"/>
      <c r="F85" s="7"/>
      <c r="G85" s="7"/>
      <c r="H85" s="7"/>
      <c r="I85" s="7"/>
      <c r="J85" s="7"/>
      <c r="K85" s="7"/>
      <c r="L85" s="102"/>
    </row>
  </sheetData>
  <mergeCells count="2">
    <mergeCell ref="F65:H65"/>
    <mergeCell ref="A1:M7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54" orientation="landscape" r:id="rId1"/>
  <headerFooter alignWithMargins="0">
    <oddHeader>&amp;CANEXO 5.18.a 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</vt:lpstr>
      <vt:lpstr>'Diciembre 2020'!Área_de_impresión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FSPEREZ</cp:lastModifiedBy>
  <cp:lastPrinted>2016-08-01T20:28:53Z</cp:lastPrinted>
  <dcterms:created xsi:type="dcterms:W3CDTF">1998-08-27T18:28:36Z</dcterms:created>
  <dcterms:modified xsi:type="dcterms:W3CDTF">2021-04-16T21:24:09Z</dcterms:modified>
</cp:coreProperties>
</file>