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SPEREZ\Documents\2021\CONCENTRACION DE ARCHIVOS PARA OG I-2021\Jorge David Gomez\Informe Junta de Gobierno ene-dic 2020\"/>
    </mc:Choice>
  </mc:AlternateContent>
  <bookViews>
    <workbookView xWindow="0" yWindow="0" windowWidth="25605" windowHeight="16065" tabRatio="482"/>
  </bookViews>
  <sheets>
    <sheet name="Flujo_Cona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35" l="1"/>
  <c r="G19" i="35"/>
  <c r="G13" i="35"/>
  <c r="G9" i="35"/>
  <c r="G23" i="35"/>
  <c r="G31" i="35"/>
  <c r="G35" i="35"/>
  <c r="Q11" i="35"/>
  <c r="R11" i="35"/>
  <c r="S11" i="35"/>
  <c r="R18" i="35"/>
  <c r="Q18" i="35"/>
  <c r="S18" i="35"/>
  <c r="S24" i="35"/>
  <c r="S25" i="35"/>
  <c r="S23" i="35"/>
  <c r="R27" i="35"/>
  <c r="Q27" i="35"/>
  <c r="S27" i="35"/>
  <c r="S31" i="35"/>
  <c r="S33" i="35"/>
  <c r="S35" i="35"/>
  <c r="S37" i="35"/>
  <c r="R23" i="35"/>
  <c r="R35" i="35"/>
  <c r="R37" i="35"/>
  <c r="Q23" i="35"/>
  <c r="Q35" i="35"/>
  <c r="Q37" i="35"/>
  <c r="S29" i="35"/>
  <c r="S28" i="35"/>
  <c r="S15" i="35"/>
  <c r="S14" i="35"/>
  <c r="S13" i="35"/>
  <c r="S12" i="35"/>
  <c r="S4" i="35"/>
  <c r="G24" i="35"/>
  <c r="S21" i="35"/>
  <c r="S20" i="35"/>
  <c r="S19" i="35"/>
</calcChain>
</file>

<file path=xl/sharedStrings.xml><?xml version="1.0" encoding="utf-8"?>
<sst xmlns="http://schemas.openxmlformats.org/spreadsheetml/2006/main" count="66" uniqueCount="64">
  <si>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</si>
  <si>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</si>
  <si>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</si>
  <si>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</si>
  <si>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</si>
  <si>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</si>
  <si>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</si>
  <si>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</si>
  <si>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</si>
  <si>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</si>
  <si>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</si>
  <si>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</si>
  <si>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</si>
  <si>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</si>
  <si>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</si>
  <si>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</si>
  <si>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</si>
  <si>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</si>
  <si>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</si>
  <si>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</si>
  <si>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</si>
  <si>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</si>
  <si>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</si>
  <si>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</si>
  <si>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</si>
  <si>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</si>
  <si>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</si>
  <si>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</si>
  <si>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</si>
  <si>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</si>
  <si>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</si>
  <si>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</si>
  <si>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</si>
  <si>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</si>
  <si>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</si>
  <si>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</si>
  <si>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</si>
  <si>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</si>
  <si>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</si>
  <si>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</si>
  <si>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</si>
  <si>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</si>
  <si>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</si>
  <si>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</si>
  <si>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</si>
  <si>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</si>
  <si>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</si>
  <si>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</si>
  <si>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</si>
  <si>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</si>
  <si>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</si>
  <si>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</si>
  <si>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</si>
  <si>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</si>
  <si>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</si>
  <si>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</si>
  <si>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</si>
  <si>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</si>
  <si>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</si>
  <si>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*  ( Igual a la Disponibilidad Final Reportada en el 2016 )</t>
  </si>
  <si>
    <t>Enero-Diciembre 2020</t>
  </si>
  <si>
    <t>FLUJO DE EFECTIVO DE RECURSOS CONACYT POR EL PERIODO ENERO -DIC 2020</t>
  </si>
  <si>
    <t>91E</t>
  </si>
  <si>
    <t>EL COLEGIO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</si>
</sst>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12"/>
      <name val="Montserrat"/>
    </font>
    <font>
      <b/>
      <sz val="10"/>
      <name val="Montserrat"/>
    </font>
    <font>
      <sz val="10"/>
      <name val="Montserrat"/>
    </font>
    <font>
      <b/>
      <u/>
      <sz val="10"/>
      <name val="Montserrat"/>
    </font>
    <font>
      <b/>
      <sz val="8"/>
      <name val="Montserrat"/>
    </font>
    <font>
      <b/>
      <sz val="5"/>
      <name val="Montserrat"/>
    </font>
    <font>
      <b/>
      <sz val="7"/>
      <name val="Montserrat"/>
    </font>
    <font>
      <sz val="8"/>
      <name val="Montserrat"/>
    </font>
    <font>
      <sz val="10"/>
      <color indexed="10"/>
      <name val="Montserrat"/>
    </font>
    <font>
      <b/>
      <sz val="10"/>
      <color indexed="10"/>
      <name val="Montserrat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Protection="1"/>
    <xf numFmtId="14" fontId="4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Continuous" vertical="top"/>
    </xf>
    <xf numFmtId="0" fontId="8" fillId="0" borderId="0" xfId="0" applyFont="1" applyAlignment="1">
      <alignment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3" fillId="0" borderId="6" xfId="0" applyFont="1" applyFill="1" applyBorder="1" applyAlignment="1">
      <alignment horizontal="center"/>
    </xf>
    <xf numFmtId="0" fontId="5" fillId="0" borderId="7" xfId="0" applyFont="1" applyBorder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165" fontId="4" fillId="2" borderId="15" xfId="2" applyNumberFormat="1" applyFont="1" applyFill="1" applyBorder="1"/>
    <xf numFmtId="0" fontId="9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5" fillId="0" borderId="16" xfId="2" applyNumberFormat="1" applyFont="1" applyBorder="1" applyProtection="1">
      <protection locked="0" hidden="1"/>
    </xf>
    <xf numFmtId="0" fontId="9" fillId="0" borderId="9" xfId="0" applyFont="1" applyBorder="1" applyAlignment="1">
      <alignment horizontal="center"/>
    </xf>
    <xf numFmtId="165" fontId="5" fillId="0" borderId="17" xfId="2" applyNumberFormat="1" applyFont="1" applyBorder="1" applyProtection="1">
      <protection locked="0" hidden="1"/>
    </xf>
    <xf numFmtId="165" fontId="5" fillId="3" borderId="10" xfId="2" applyNumberFormat="1" applyFont="1" applyFill="1" applyBorder="1"/>
    <xf numFmtId="165" fontId="5" fillId="2" borderId="10" xfId="2" applyNumberFormat="1" applyFont="1" applyFill="1" applyBorder="1"/>
    <xf numFmtId="165" fontId="5" fillId="0" borderId="0" xfId="2" applyNumberFormat="1" applyFont="1" applyFill="1" applyBorder="1"/>
    <xf numFmtId="165" fontId="5" fillId="0" borderId="15" xfId="1" applyNumberFormat="1" applyFont="1" applyBorder="1"/>
    <xf numFmtId="165" fontId="5" fillId="0" borderId="18" xfId="1" applyNumberFormat="1" applyFont="1" applyBorder="1"/>
    <xf numFmtId="0" fontId="5" fillId="0" borderId="0" xfId="0" applyFont="1" applyAlignment="1">
      <alignment horizontal="centerContinuous"/>
    </xf>
    <xf numFmtId="165" fontId="5" fillId="0" borderId="16" xfId="1" applyNumberFormat="1" applyFont="1" applyBorder="1"/>
    <xf numFmtId="165" fontId="5" fillId="0" borderId="19" xfId="1" applyNumberFormat="1" applyFont="1" applyBorder="1"/>
    <xf numFmtId="166" fontId="5" fillId="0" borderId="0" xfId="0" applyNumberFormat="1" applyFont="1"/>
    <xf numFmtId="165" fontId="5" fillId="3" borderId="15" xfId="2" applyNumberFormat="1" applyFont="1" applyFill="1" applyBorder="1"/>
    <xf numFmtId="165" fontId="5" fillId="0" borderId="20" xfId="2" applyNumberFormat="1" applyFont="1" applyBorder="1" applyProtection="1">
      <protection locked="0" hidden="1"/>
    </xf>
    <xf numFmtId="165" fontId="5" fillId="0" borderId="17" xfId="1" applyNumberFormat="1" applyFont="1" applyBorder="1"/>
    <xf numFmtId="0" fontId="4" fillId="0" borderId="0" xfId="0" applyFont="1" applyBorder="1" applyAlignment="1">
      <alignment horizontal="centerContinuous"/>
    </xf>
    <xf numFmtId="165" fontId="4" fillId="2" borderId="10" xfId="2" applyNumberFormat="1" applyFont="1" applyFill="1" applyBorder="1" applyAlignment="1">
      <alignment horizontal="centerContinuous"/>
    </xf>
    <xf numFmtId="165" fontId="5" fillId="3" borderId="17" xfId="2" applyNumberFormat="1" applyFont="1" applyFill="1" applyBorder="1" applyAlignment="1"/>
    <xf numFmtId="165" fontId="5" fillId="0" borderId="18" xfId="2" applyNumberFormat="1" applyFont="1" applyBorder="1" applyProtection="1">
      <protection locked="0" hidden="1"/>
    </xf>
    <xf numFmtId="43" fontId="5" fillId="0" borderId="0" xfId="0" applyNumberFormat="1" applyFont="1"/>
    <xf numFmtId="0" fontId="4" fillId="0" borderId="0" xfId="0" applyFont="1" applyFill="1" applyBorder="1"/>
    <xf numFmtId="165" fontId="5" fillId="0" borderId="15" xfId="2" applyNumberFormat="1" applyFont="1" applyBorder="1" applyProtection="1">
      <protection locked="0" hidden="1"/>
    </xf>
    <xf numFmtId="165" fontId="5" fillId="0" borderId="20" xfId="1" applyNumberFormat="1" applyFont="1" applyBorder="1"/>
    <xf numFmtId="165" fontId="5" fillId="0" borderId="0" xfId="1" applyNumberFormat="1" applyFont="1"/>
    <xf numFmtId="165" fontId="4" fillId="3" borderId="10" xfId="2" applyNumberFormat="1" applyFont="1" applyFill="1" applyBorder="1" applyAlignment="1">
      <alignment horizontal="centerContinuous"/>
    </xf>
    <xf numFmtId="165" fontId="5" fillId="0" borderId="10" xfId="1" applyNumberFormat="1" applyFont="1" applyBorder="1"/>
    <xf numFmtId="165" fontId="5" fillId="0" borderId="9" xfId="2" applyNumberFormat="1" applyFont="1" applyBorder="1" applyProtection="1">
      <protection locked="0" hidden="1"/>
    </xf>
    <xf numFmtId="165" fontId="5" fillId="0" borderId="10" xfId="2" applyNumberFormat="1" applyFont="1" applyBorder="1" applyProtection="1">
      <protection locked="0" hidden="1"/>
    </xf>
    <xf numFmtId="0" fontId="4" fillId="0" borderId="0" xfId="0" applyFont="1" applyBorder="1"/>
    <xf numFmtId="165" fontId="5" fillId="0" borderId="0" xfId="2" applyNumberFormat="1" applyFont="1" applyBorder="1"/>
    <xf numFmtId="165" fontId="4" fillId="2" borderId="10" xfId="2" applyNumberFormat="1" applyFont="1" applyFill="1" applyBorder="1"/>
    <xf numFmtId="165" fontId="4" fillId="4" borderId="10" xfId="2" applyNumberFormat="1" applyFont="1" applyFill="1" applyBorder="1"/>
    <xf numFmtId="0" fontId="10" fillId="0" borderId="0" xfId="0" applyFont="1" applyBorder="1"/>
    <xf numFmtId="166" fontId="11" fillId="0" borderId="10" xfId="0" applyNumberFormat="1" applyFont="1" applyBorder="1"/>
    <xf numFmtId="164" fontId="12" fillId="0" borderId="12" xfId="2" applyNumberFormat="1" applyFont="1" applyFill="1" applyBorder="1"/>
    <xf numFmtId="0" fontId="5" fillId="0" borderId="13" xfId="0" applyFont="1" applyBorder="1"/>
    <xf numFmtId="0" fontId="10" fillId="0" borderId="6" xfId="0" applyFont="1" applyBorder="1"/>
    <xf numFmtId="0" fontId="5" fillId="0" borderId="14" xfId="0" applyFont="1" applyBorder="1"/>
    <xf numFmtId="0" fontId="5" fillId="0" borderId="6" xfId="0" applyFont="1" applyBorder="1" applyAlignment="1">
      <alignment horizontal="centerContinuous"/>
    </xf>
    <xf numFmtId="166" fontId="11" fillId="0" borderId="6" xfId="0" applyNumberFormat="1" applyFont="1" applyBorder="1"/>
    <xf numFmtId="164" fontId="12" fillId="0" borderId="6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3" fillId="2" borderId="10" xfId="0" applyNumberFormat="1" applyFont="1" applyFill="1" applyBorder="1"/>
    <xf numFmtId="165" fontId="1" fillId="3" borderId="15" xfId="2" applyNumberFormat="1" applyFont="1" applyFill="1" applyBorder="1"/>
    <xf numFmtId="43" fontId="11" fillId="0" borderId="11" xfId="0" applyNumberFormat="1" applyFont="1" applyBorder="1"/>
    <xf numFmtId="0" fontId="4" fillId="0" borderId="1" xfId="0" applyFont="1" applyBorder="1" applyAlignment="1" applyProtection="1">
      <alignment horizontal="center"/>
      <protection locked="0" hidden="1"/>
    </xf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7" xfId="2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 hidden="1"/>
    </xf>
  </cellXfs>
  <cellStyles count="4">
    <cellStyle name="Millares_Cp205f" xfId="1"/>
    <cellStyle name="Millares_CP205Flujo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abSelected="1" view="pageBreakPreview" zoomScaleNormal="100" zoomScaleSheetLayoutView="100" workbookViewId="0">
      <selection activeCell="S35" sqref="S35"/>
    </sheetView>
  </sheetViews>
  <sheetFormatPr baseColWidth="10" defaultColWidth="11.42578125" defaultRowHeight="12.75"/>
  <cols>
    <col min="1" max="1" width="2.42578125" style="3" customWidth="1"/>
    <col min="2" max="2" width="3.28515625" style="3" customWidth="1"/>
    <col min="3" max="3" width="11.42578125" style="3"/>
    <col min="4" max="4" width="1.85546875" style="3" customWidth="1"/>
    <col min="5" max="5" width="12.7109375" style="3" customWidth="1"/>
    <col min="6" max="6" width="22.7109375" style="3" customWidth="1"/>
    <col min="7" max="7" width="18.85546875" style="3" bestFit="1" customWidth="1"/>
    <col min="8" max="8" width="0.85546875" style="3" customWidth="1"/>
    <col min="9" max="9" width="1.42578125" style="3" customWidth="1"/>
    <col min="10" max="13" width="3.28515625" style="3" customWidth="1"/>
    <col min="14" max="14" width="4.7109375" style="3" customWidth="1"/>
    <col min="15" max="15" width="5.7109375" style="3" customWidth="1"/>
    <col min="16" max="16" width="18.28515625" style="3" customWidth="1"/>
    <col min="17" max="17" width="17.85546875" style="3" customWidth="1"/>
    <col min="18" max="18" width="17" style="3" customWidth="1"/>
    <col min="19" max="19" width="23.140625" style="3" customWidth="1"/>
    <col min="20" max="20" width="0.85546875" style="3" customWidth="1"/>
    <col min="21" max="21" width="13.85546875" style="3" bestFit="1" customWidth="1"/>
    <col min="22" max="16384" width="11.42578125" style="3"/>
  </cols>
  <sheetData>
    <row r="1" spans="1:21" ht="1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>
      <c r="B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" t="s">
        <v>14</v>
      </c>
      <c r="S2" s="2" t="s">
        <v>60</v>
      </c>
      <c r="T2" s="2"/>
    </row>
    <row r="3" spans="1:21" ht="10.5" customHeight="1">
      <c r="A3" s="6"/>
      <c r="C3" s="6" t="s">
        <v>58</v>
      </c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/>
      <c r="T3" s="2"/>
    </row>
    <row r="4" spans="1:21" ht="15" customHeight="1">
      <c r="B4" s="7" t="s">
        <v>13</v>
      </c>
      <c r="C4" s="74" t="s">
        <v>62</v>
      </c>
      <c r="D4" s="8"/>
      <c r="E4" s="78" t="s">
        <v>63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S4" s="9">
        <f ca="1">TODAY()</f>
        <v>44301</v>
      </c>
    </row>
    <row r="5" spans="1:21" ht="13.5" thickBot="1">
      <c r="C5" s="10" t="s">
        <v>15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</row>
    <row r="6" spans="1:21" ht="7.5" customHeight="1" thickTop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</row>
    <row r="7" spans="1:21" ht="15.75" thickBot="1">
      <c r="A7" s="16"/>
      <c r="C7" s="17"/>
      <c r="D7" s="17"/>
      <c r="E7" s="17"/>
      <c r="F7" s="17"/>
      <c r="G7" s="18"/>
      <c r="H7" s="19" t="s">
        <v>16</v>
      </c>
      <c r="I7" s="18"/>
      <c r="J7" s="18"/>
      <c r="K7" s="18"/>
      <c r="L7" s="18"/>
      <c r="M7" s="17"/>
      <c r="N7" s="17"/>
      <c r="O7" s="17"/>
      <c r="P7" s="17"/>
      <c r="Q7" s="17"/>
      <c r="R7" s="17"/>
      <c r="S7" s="17"/>
      <c r="T7" s="20"/>
    </row>
    <row r="8" spans="1:21" ht="15.75" thickTop="1">
      <c r="A8" s="16"/>
      <c r="B8" s="21" t="s">
        <v>4</v>
      </c>
      <c r="C8" s="21"/>
      <c r="D8" s="21"/>
      <c r="E8" s="21"/>
      <c r="F8" s="21"/>
      <c r="G8" s="21"/>
      <c r="H8" s="21"/>
      <c r="I8" s="22" t="s">
        <v>5</v>
      </c>
      <c r="J8" s="21"/>
      <c r="K8" s="21"/>
      <c r="L8" s="21"/>
      <c r="M8" s="21"/>
      <c r="N8" s="21"/>
      <c r="O8" s="21"/>
      <c r="P8" s="21"/>
      <c r="Q8" s="21"/>
      <c r="R8" s="21"/>
      <c r="S8" s="23"/>
      <c r="T8" s="24"/>
    </row>
    <row r="9" spans="1:21">
      <c r="A9" s="16"/>
      <c r="B9" s="17" t="s">
        <v>17</v>
      </c>
      <c r="E9" s="17"/>
      <c r="F9" s="17"/>
      <c r="G9" s="25">
        <f>+G10+G11</f>
        <v>28002442.600000001</v>
      </c>
      <c r="H9" s="20"/>
      <c r="I9" s="16"/>
      <c r="J9" s="17"/>
      <c r="K9" s="17"/>
      <c r="L9" s="17"/>
      <c r="M9" s="17"/>
      <c r="N9" s="17"/>
      <c r="O9" s="17"/>
      <c r="P9" s="17"/>
      <c r="Q9" s="26" t="s">
        <v>0</v>
      </c>
      <c r="R9" s="26" t="s">
        <v>56</v>
      </c>
      <c r="S9" s="26" t="s">
        <v>2</v>
      </c>
      <c r="T9" s="27"/>
    </row>
    <row r="10" spans="1:21">
      <c r="A10" s="16"/>
      <c r="B10" s="17"/>
      <c r="C10" s="17"/>
      <c r="D10" s="17"/>
      <c r="E10" s="17" t="s">
        <v>18</v>
      </c>
      <c r="F10" s="17"/>
      <c r="G10" s="28">
        <v>28002442.600000001</v>
      </c>
      <c r="H10" s="20"/>
      <c r="I10" s="16"/>
      <c r="J10" s="17"/>
      <c r="K10" s="17"/>
      <c r="L10" s="17"/>
      <c r="M10" s="17"/>
      <c r="N10" s="17"/>
      <c r="O10" s="17"/>
      <c r="P10" s="17"/>
      <c r="Q10" s="29" t="s">
        <v>1</v>
      </c>
      <c r="R10" s="29" t="s">
        <v>57</v>
      </c>
      <c r="S10" s="29"/>
      <c r="T10" s="27"/>
    </row>
    <row r="11" spans="1:21" ht="12" customHeight="1">
      <c r="A11" s="16"/>
      <c r="B11" s="17"/>
      <c r="C11" s="17"/>
      <c r="D11" s="17"/>
      <c r="E11" s="17" t="s">
        <v>19</v>
      </c>
      <c r="F11" s="17"/>
      <c r="G11" s="30"/>
      <c r="H11" s="20"/>
      <c r="I11" s="17" t="s">
        <v>20</v>
      </c>
      <c r="J11" s="17"/>
      <c r="K11" s="17"/>
      <c r="L11" s="17"/>
      <c r="M11" s="17"/>
      <c r="N11" s="17"/>
      <c r="O11" s="17"/>
      <c r="P11" s="17"/>
      <c r="Q11" s="69">
        <f>SUM(Q12:Q16)</f>
        <v>12243397.700000001</v>
      </c>
      <c r="R11" s="69">
        <f>SUM(R12:R16)</f>
        <v>339152660.40000004</v>
      </c>
      <c r="S11" s="70">
        <f t="shared" ref="S11:S15" si="0">+R11+Q11</f>
        <v>351396058.10000002</v>
      </c>
      <c r="T11" s="20"/>
    </row>
    <row r="12" spans="1:21" ht="12" customHeight="1">
      <c r="A12" s="16"/>
      <c r="B12" s="17"/>
      <c r="C12" s="17"/>
      <c r="D12" s="17"/>
      <c r="E12" s="17"/>
      <c r="F12" s="17"/>
      <c r="G12" s="33"/>
      <c r="H12" s="20"/>
      <c r="I12" s="16"/>
      <c r="J12" s="17" t="s">
        <v>6</v>
      </c>
      <c r="L12" s="17"/>
      <c r="M12" s="17"/>
      <c r="N12" s="17"/>
      <c r="O12" s="17"/>
      <c r="Q12" s="34">
        <v>611768.19999999995</v>
      </c>
      <c r="R12" s="35">
        <v>296830537.5</v>
      </c>
      <c r="S12" s="69">
        <f t="shared" si="0"/>
        <v>297442305.69999999</v>
      </c>
      <c r="T12" s="20"/>
    </row>
    <row r="13" spans="1:21">
      <c r="A13" s="16"/>
      <c r="B13" s="2" t="s">
        <v>21</v>
      </c>
      <c r="C13" s="36"/>
      <c r="D13" s="36"/>
      <c r="E13" s="36"/>
      <c r="F13" s="36"/>
      <c r="G13" s="71">
        <f>+G14+G19</f>
        <v>13309179.1</v>
      </c>
      <c r="H13" s="20"/>
      <c r="I13" s="16"/>
      <c r="J13" s="17" t="s">
        <v>7</v>
      </c>
      <c r="L13" s="17"/>
      <c r="M13" s="17"/>
      <c r="N13" s="17"/>
      <c r="O13" s="17"/>
      <c r="Q13" s="37">
        <v>1087509.1000000001</v>
      </c>
      <c r="R13" s="38">
        <v>6006361.5999999996</v>
      </c>
      <c r="S13" s="69">
        <f t="shared" si="0"/>
        <v>7093870.6999999993</v>
      </c>
      <c r="T13" s="20"/>
      <c r="U13" s="39"/>
    </row>
    <row r="14" spans="1:21">
      <c r="A14" s="16"/>
      <c r="B14" s="17" t="s">
        <v>22</v>
      </c>
      <c r="C14" s="17"/>
      <c r="D14" s="17"/>
      <c r="E14" s="17"/>
      <c r="F14" s="17"/>
      <c r="G14" s="72">
        <f>SUM(G15:G18)</f>
        <v>13309179.1</v>
      </c>
      <c r="H14" s="20"/>
      <c r="I14" s="16"/>
      <c r="J14" s="17" t="s">
        <v>8</v>
      </c>
      <c r="L14" s="17"/>
      <c r="M14" s="17"/>
      <c r="N14" s="17"/>
      <c r="O14" s="17"/>
      <c r="Q14" s="37">
        <v>9666530.0999999996</v>
      </c>
      <c r="R14" s="38">
        <v>33011494</v>
      </c>
      <c r="S14" s="69">
        <f t="shared" si="0"/>
        <v>42678024.100000001</v>
      </c>
      <c r="T14" s="20"/>
    </row>
    <row r="15" spans="1:21">
      <c r="A15" s="16"/>
      <c r="B15" s="17" t="s">
        <v>23</v>
      </c>
      <c r="C15" s="17"/>
      <c r="D15" s="17"/>
      <c r="E15" s="17" t="s">
        <v>24</v>
      </c>
      <c r="F15" s="17"/>
      <c r="G15" s="28"/>
      <c r="H15" s="20"/>
      <c r="I15" s="16"/>
      <c r="J15" s="17" t="s">
        <v>9</v>
      </c>
      <c r="L15" s="17"/>
      <c r="M15" s="17"/>
      <c r="N15" s="17"/>
      <c r="O15" s="17"/>
      <c r="Q15" s="37">
        <v>877590.3</v>
      </c>
      <c r="R15" s="38">
        <v>3304267.3</v>
      </c>
      <c r="S15" s="69">
        <f t="shared" si="0"/>
        <v>4181857.5999999996</v>
      </c>
      <c r="T15" s="20"/>
    </row>
    <row r="16" spans="1:21">
      <c r="A16" s="16"/>
      <c r="B16" s="17"/>
      <c r="C16" s="17"/>
      <c r="D16" s="17"/>
      <c r="E16" s="17" t="s">
        <v>25</v>
      </c>
      <c r="F16" s="17"/>
      <c r="G16" s="37">
        <v>13309179.1</v>
      </c>
      <c r="H16" s="20"/>
      <c r="I16" s="16"/>
      <c r="J16" s="17" t="s">
        <v>26</v>
      </c>
      <c r="L16" s="17"/>
      <c r="M16" s="17"/>
      <c r="N16" s="17"/>
      <c r="O16" s="17"/>
      <c r="Q16" s="30"/>
      <c r="R16" s="41"/>
      <c r="S16" s="31"/>
      <c r="T16" s="20"/>
    </row>
    <row r="17" spans="1:21">
      <c r="A17" s="16"/>
      <c r="B17" s="17" t="s">
        <v>27</v>
      </c>
      <c r="D17" s="17"/>
      <c r="G17" s="37"/>
      <c r="H17" s="20"/>
      <c r="I17" s="16"/>
      <c r="T17" s="20"/>
    </row>
    <row r="18" spans="1:21">
      <c r="A18" s="16"/>
      <c r="B18" s="17" t="s">
        <v>28</v>
      </c>
      <c r="D18" s="17"/>
      <c r="G18" s="42"/>
      <c r="H18" s="20"/>
      <c r="I18" s="17" t="s">
        <v>29</v>
      </c>
      <c r="J18" s="17"/>
      <c r="K18" s="17"/>
      <c r="L18" s="17"/>
      <c r="M18" s="17"/>
      <c r="N18" s="17"/>
      <c r="O18" s="17"/>
      <c r="P18" s="17"/>
      <c r="Q18" s="31">
        <f>SUM(Q19:Q21)</f>
        <v>0</v>
      </c>
      <c r="R18" s="31">
        <f>SUM(R19:R21)</f>
        <v>0</v>
      </c>
      <c r="S18" s="32">
        <f>+R18+Q18</f>
        <v>0</v>
      </c>
      <c r="T18" s="20"/>
    </row>
    <row r="19" spans="1:21">
      <c r="A19" s="16"/>
      <c r="B19" s="17" t="s">
        <v>30</v>
      </c>
      <c r="C19" s="17"/>
      <c r="D19" s="17"/>
      <c r="E19" s="17"/>
      <c r="F19" s="17"/>
      <c r="G19" s="40">
        <f>SUM(G20:G21)</f>
        <v>0</v>
      </c>
      <c r="H19" s="20"/>
      <c r="I19" s="16"/>
      <c r="J19" s="17" t="s">
        <v>10</v>
      </c>
      <c r="L19" s="17"/>
      <c r="M19" s="17"/>
      <c r="N19" s="17"/>
      <c r="O19" s="17"/>
      <c r="Q19" s="34"/>
      <c r="R19" s="34"/>
      <c r="S19" s="31">
        <f>+R19+Q19</f>
        <v>0</v>
      </c>
      <c r="T19" s="20"/>
    </row>
    <row r="20" spans="1:21">
      <c r="A20" s="16"/>
      <c r="B20" s="17"/>
      <c r="C20" s="17" t="s">
        <v>31</v>
      </c>
      <c r="D20" s="17"/>
      <c r="E20" s="17"/>
      <c r="F20" s="17"/>
      <c r="G20" s="37"/>
      <c r="H20" s="20"/>
      <c r="I20" s="16"/>
      <c r="J20" s="17" t="s">
        <v>11</v>
      </c>
      <c r="L20" s="17"/>
      <c r="M20" s="17"/>
      <c r="N20" s="17"/>
      <c r="O20" s="17"/>
      <c r="Q20" s="37"/>
      <c r="R20" s="37"/>
      <c r="S20" s="31">
        <f>+R20+Q20</f>
        <v>0</v>
      </c>
      <c r="T20" s="20"/>
    </row>
    <row r="21" spans="1:21">
      <c r="A21" s="16"/>
      <c r="B21" s="17"/>
      <c r="C21" s="17" t="s">
        <v>32</v>
      </c>
      <c r="D21" s="17"/>
      <c r="E21" s="17"/>
      <c r="F21" s="17"/>
      <c r="G21" s="30"/>
      <c r="H21" s="20"/>
      <c r="I21" s="16"/>
      <c r="J21" s="17" t="s">
        <v>9</v>
      </c>
      <c r="L21" s="17"/>
      <c r="M21" s="17"/>
      <c r="N21" s="17"/>
      <c r="O21" s="17"/>
      <c r="Q21" s="30"/>
      <c r="R21" s="30"/>
      <c r="S21" s="31">
        <f>SUM(Q21:R21)</f>
        <v>0</v>
      </c>
      <c r="T21" s="20"/>
    </row>
    <row r="22" spans="1:21">
      <c r="A22" s="16"/>
      <c r="B22" s="17"/>
      <c r="C22" s="17"/>
      <c r="D22" s="17"/>
      <c r="E22" s="17"/>
      <c r="F22" s="17"/>
      <c r="G22" s="33"/>
      <c r="H22" s="20"/>
      <c r="I22" s="16"/>
      <c r="T22" s="20"/>
    </row>
    <row r="23" spans="1:21">
      <c r="A23" s="16"/>
      <c r="B23" s="43" t="s">
        <v>33</v>
      </c>
      <c r="C23" s="43"/>
      <c r="D23" s="43"/>
      <c r="E23" s="43"/>
      <c r="F23" s="43"/>
      <c r="G23" s="44">
        <f>SUM(G25:G30)</f>
        <v>339152660.39999998</v>
      </c>
      <c r="H23" s="20"/>
      <c r="I23" s="17" t="s">
        <v>34</v>
      </c>
      <c r="K23" s="17"/>
      <c r="L23" s="17"/>
      <c r="M23" s="17"/>
      <c r="N23" s="17"/>
      <c r="O23" s="17"/>
      <c r="P23" s="17"/>
      <c r="Q23" s="31">
        <f>SUM(Q24:Q25)</f>
        <v>0</v>
      </c>
      <c r="R23" s="31">
        <f>SUM(R24:R25)</f>
        <v>0</v>
      </c>
      <c r="S23" s="32">
        <f>SUM(S24:S25)</f>
        <v>0</v>
      </c>
      <c r="T23" s="20"/>
    </row>
    <row r="24" spans="1:21">
      <c r="A24" s="16"/>
      <c r="B24" s="17" t="s">
        <v>35</v>
      </c>
      <c r="C24" s="17"/>
      <c r="D24" s="17"/>
      <c r="E24" s="17"/>
      <c r="F24" s="17"/>
      <c r="G24" s="45">
        <f>SUM(G25:G26)</f>
        <v>339152660.39999998</v>
      </c>
      <c r="H24" s="20"/>
      <c r="I24" s="16"/>
      <c r="J24" s="17" t="s">
        <v>36</v>
      </c>
      <c r="L24" s="17"/>
      <c r="M24" s="17"/>
      <c r="N24" s="17"/>
      <c r="O24" s="17"/>
      <c r="Q24" s="37"/>
      <c r="R24" s="46"/>
      <c r="S24" s="31">
        <f>+R24+Q24</f>
        <v>0</v>
      </c>
      <c r="T24" s="20"/>
      <c r="U24" s="47"/>
    </row>
    <row r="25" spans="1:21">
      <c r="A25" s="16"/>
      <c r="B25" s="17"/>
      <c r="C25" s="17" t="s">
        <v>37</v>
      </c>
      <c r="D25" s="17"/>
      <c r="E25" s="17"/>
      <c r="F25" s="17"/>
      <c r="G25" s="37">
        <v>339152660.39999998</v>
      </c>
      <c r="H25" s="20"/>
      <c r="I25" s="16"/>
      <c r="J25" s="17" t="s">
        <v>9</v>
      </c>
      <c r="L25" s="17"/>
      <c r="M25" s="17"/>
      <c r="N25" s="17"/>
      <c r="O25" s="17"/>
      <c r="Q25" s="30"/>
      <c r="R25" s="41"/>
      <c r="S25" s="31">
        <f>+R25+Q25</f>
        <v>0</v>
      </c>
      <c r="T25" s="20"/>
    </row>
    <row r="26" spans="1:21">
      <c r="A26" s="16"/>
      <c r="B26" s="17"/>
      <c r="C26" s="17" t="s">
        <v>38</v>
      </c>
      <c r="D26" s="17"/>
      <c r="E26" s="17"/>
      <c r="F26" s="17"/>
      <c r="G26" s="37"/>
      <c r="H26" s="20"/>
      <c r="I26" s="16"/>
      <c r="Q26" s="48"/>
      <c r="T26" s="20"/>
    </row>
    <row r="27" spans="1:21">
      <c r="A27" s="16"/>
      <c r="B27" s="17" t="s">
        <v>39</v>
      </c>
      <c r="C27" s="17"/>
      <c r="D27" s="17"/>
      <c r="G27" s="28"/>
      <c r="H27" s="20"/>
      <c r="I27" s="17" t="s">
        <v>40</v>
      </c>
      <c r="K27" s="17"/>
      <c r="L27" s="17"/>
      <c r="M27" s="17"/>
      <c r="N27" s="17"/>
      <c r="O27" s="17"/>
      <c r="P27" s="17"/>
      <c r="Q27" s="69">
        <f>+Q28+Q29</f>
        <v>-33027050</v>
      </c>
      <c r="R27" s="69">
        <f>SUM(R28:R29)</f>
        <v>0</v>
      </c>
      <c r="S27" s="70">
        <f>+R27+Q27</f>
        <v>-33027050</v>
      </c>
      <c r="T27" s="20"/>
    </row>
    <row r="28" spans="1:21">
      <c r="A28" s="16"/>
      <c r="B28" s="17" t="s">
        <v>41</v>
      </c>
      <c r="C28" s="17"/>
      <c r="D28" s="17"/>
      <c r="E28" s="17"/>
      <c r="F28" s="17"/>
      <c r="G28" s="28"/>
      <c r="H28" s="20"/>
      <c r="I28" s="16"/>
      <c r="J28" s="17" t="s">
        <v>42</v>
      </c>
      <c r="L28" s="17"/>
      <c r="M28" s="17"/>
      <c r="N28" s="17"/>
      <c r="O28" s="17"/>
      <c r="Q28" s="49">
        <v>362940</v>
      </c>
      <c r="R28" s="46"/>
      <c r="S28" s="69">
        <f>+R28+Q28</f>
        <v>362940</v>
      </c>
      <c r="T28" s="20"/>
    </row>
    <row r="29" spans="1:21">
      <c r="A29" s="16"/>
      <c r="B29" s="17" t="s">
        <v>43</v>
      </c>
      <c r="C29" s="17"/>
      <c r="D29" s="17"/>
      <c r="E29" s="17"/>
      <c r="F29" s="17"/>
      <c r="G29" s="28"/>
      <c r="H29" s="20"/>
      <c r="I29" s="16"/>
      <c r="J29" s="17" t="s">
        <v>44</v>
      </c>
      <c r="L29" s="17"/>
      <c r="M29" s="17"/>
      <c r="N29" s="17"/>
      <c r="O29" s="17"/>
      <c r="Q29" s="42">
        <v>-33389990</v>
      </c>
      <c r="R29" s="50"/>
      <c r="S29" s="69">
        <f>+R29+Q29</f>
        <v>-33389990</v>
      </c>
      <c r="T29" s="20"/>
    </row>
    <row r="30" spans="1:21">
      <c r="A30" s="16"/>
      <c r="B30" s="3" t="s">
        <v>45</v>
      </c>
      <c r="E30" s="17"/>
      <c r="F30" s="17"/>
      <c r="G30" s="28"/>
      <c r="H30" s="20"/>
      <c r="I30" s="16"/>
      <c r="Q30" s="51"/>
      <c r="R30" s="51"/>
      <c r="T30" s="20"/>
    </row>
    <row r="31" spans="1:21">
      <c r="A31" s="16"/>
      <c r="B31" s="43" t="s">
        <v>46</v>
      </c>
      <c r="C31" s="43"/>
      <c r="D31" s="43"/>
      <c r="E31" s="43"/>
      <c r="F31" s="43"/>
      <c r="G31" s="52">
        <f>SUM(G32:G33)</f>
        <v>0</v>
      </c>
      <c r="H31" s="20"/>
      <c r="I31" s="17" t="s">
        <v>47</v>
      </c>
      <c r="K31" s="17"/>
      <c r="L31" s="17"/>
      <c r="M31" s="17"/>
      <c r="N31" s="17"/>
      <c r="O31" s="17"/>
      <c r="Q31" s="53">
        <v>62095274</v>
      </c>
      <c r="R31" s="53"/>
      <c r="S31" s="70">
        <f>+R31+Q31</f>
        <v>62095274</v>
      </c>
      <c r="T31" s="20"/>
    </row>
    <row r="32" spans="1:21">
      <c r="A32" s="16"/>
      <c r="B32" s="17"/>
      <c r="C32" s="17" t="s">
        <v>48</v>
      </c>
      <c r="D32" s="17"/>
      <c r="E32" s="17"/>
      <c r="F32" s="17"/>
      <c r="G32" s="54" t="s">
        <v>49</v>
      </c>
      <c r="H32" s="20"/>
      <c r="I32" s="16"/>
      <c r="Q32" s="53"/>
      <c r="R32" s="53"/>
      <c r="T32" s="20"/>
    </row>
    <row r="33" spans="1:20">
      <c r="A33" s="16"/>
      <c r="B33" s="17"/>
      <c r="C33" s="17" t="s">
        <v>50</v>
      </c>
      <c r="D33" s="17"/>
      <c r="E33" s="17"/>
      <c r="F33" s="17"/>
      <c r="G33" s="55"/>
      <c r="H33" s="20"/>
      <c r="I33" s="17" t="s">
        <v>51</v>
      </c>
      <c r="K33" s="17"/>
      <c r="L33" s="17"/>
      <c r="M33" s="17"/>
      <c r="N33" s="17"/>
      <c r="O33" s="17"/>
      <c r="P33" s="17"/>
      <c r="Q33" s="55"/>
      <c r="R33" s="55"/>
      <c r="S33" s="69">
        <f>+R33+Q33</f>
        <v>0</v>
      </c>
      <c r="T33" s="20"/>
    </row>
    <row r="34" spans="1:20">
      <c r="A34" s="16"/>
      <c r="B34" s="56" t="s">
        <v>52</v>
      </c>
      <c r="C34" s="17"/>
      <c r="D34" s="17"/>
      <c r="E34" s="17"/>
      <c r="F34" s="17"/>
      <c r="G34" s="33"/>
      <c r="H34" s="20"/>
      <c r="I34" s="16"/>
      <c r="P34" s="17"/>
      <c r="Q34" s="57"/>
      <c r="R34" s="57"/>
      <c r="S34" s="57"/>
      <c r="T34" s="20"/>
    </row>
    <row r="35" spans="1:20" ht="15.75" customHeight="1">
      <c r="A35" s="16"/>
      <c r="B35" s="56" t="s">
        <v>53</v>
      </c>
      <c r="C35" s="17"/>
      <c r="D35" s="17"/>
      <c r="E35" s="17"/>
      <c r="F35" s="17"/>
      <c r="G35" s="75">
        <f>+G9+G13+G23+G31</f>
        <v>380464282.09999996</v>
      </c>
      <c r="H35" s="20"/>
      <c r="I35" s="17" t="s">
        <v>54</v>
      </c>
      <c r="K35" s="17"/>
      <c r="L35" s="17"/>
      <c r="M35" s="17"/>
      <c r="N35" s="17"/>
      <c r="O35" s="17"/>
      <c r="P35" s="17"/>
      <c r="Q35" s="58">
        <f>+Q11+Q18+Q23+Q27+Q31+Q33</f>
        <v>41311621.700000003</v>
      </c>
      <c r="R35" s="58">
        <f>+R11+R18+R23+R27+R31+R33</f>
        <v>339152660.40000004</v>
      </c>
      <c r="S35" s="59">
        <f>+S11+S18+S23+S27+S31+S33</f>
        <v>380464282.10000002</v>
      </c>
      <c r="T35" s="20"/>
    </row>
    <row r="36" spans="1:20" ht="13.5" thickBot="1">
      <c r="A36" s="16"/>
      <c r="B36" s="56" t="s">
        <v>55</v>
      </c>
      <c r="C36" s="17"/>
      <c r="D36" s="17"/>
      <c r="E36" s="17"/>
      <c r="F36" s="17"/>
      <c r="G36" s="76"/>
      <c r="H36" s="20"/>
      <c r="I36" s="16"/>
      <c r="P36" s="77" t="s">
        <v>12</v>
      </c>
      <c r="Q36" s="77"/>
      <c r="R36" s="77"/>
      <c r="S36" s="77"/>
      <c r="T36" s="20"/>
    </row>
    <row r="37" spans="1:20" ht="13.5" thickBot="1">
      <c r="A37" s="16"/>
      <c r="C37" s="17"/>
      <c r="D37" s="60" t="s">
        <v>59</v>
      </c>
      <c r="E37" s="17"/>
      <c r="F37" s="17"/>
      <c r="G37" s="17"/>
      <c r="H37" s="20"/>
      <c r="I37" s="16"/>
      <c r="P37" s="23"/>
      <c r="Q37" s="61">
        <f>SUM(G10+G13-Q35)</f>
        <v>0</v>
      </c>
      <c r="R37" s="73">
        <f>SUM(G11+G23-R35)</f>
        <v>-5.9604644775390625E-8</v>
      </c>
      <c r="S37" s="62">
        <f>+G35-S35</f>
        <v>0</v>
      </c>
      <c r="T37" s="20"/>
    </row>
    <row r="38" spans="1:20" ht="13.5" thickBot="1">
      <c r="A38" s="63"/>
      <c r="B38" s="18"/>
      <c r="C38" s="18"/>
      <c r="D38" s="64"/>
      <c r="E38" s="18"/>
      <c r="F38" s="18"/>
      <c r="G38" s="18"/>
      <c r="H38" s="65"/>
      <c r="I38" s="63"/>
      <c r="J38" s="18"/>
      <c r="K38" s="18"/>
      <c r="L38" s="18"/>
      <c r="M38" s="18"/>
      <c r="N38" s="18"/>
      <c r="O38" s="18"/>
      <c r="P38" s="66"/>
      <c r="Q38" s="67"/>
      <c r="R38" s="67"/>
      <c r="S38" s="68"/>
      <c r="T38" s="65"/>
    </row>
    <row r="39" spans="1:20" ht="13.5" thickTop="1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70" orientation="landscape" r:id="rId1"/>
  <headerFooter alignWithMargins="0">
    <oddHeader>&amp;C&amp;"Arial,Negrita"ANEXO 5.10.1. b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FSPEREZ</cp:lastModifiedBy>
  <cp:lastPrinted>2021-04-13T21:33:13Z</cp:lastPrinted>
  <dcterms:created xsi:type="dcterms:W3CDTF">2001-02-26T20:22:16Z</dcterms:created>
  <dcterms:modified xsi:type="dcterms:W3CDTF">2021-04-15T21:45:10Z</dcterms:modified>
</cp:coreProperties>
</file>