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ra. Brunel\Desktop\Primera Sesión JG 2019\5.10 comp fin y prog presup\"/>
    </mc:Choice>
  </mc:AlternateContent>
  <bookViews>
    <workbookView xWindow="0" yWindow="0" windowWidth="20730" windowHeight="11760" tabRatio="482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3" i="35" l="1"/>
  <c r="S31" i="35"/>
  <c r="S29" i="35"/>
  <c r="S28" i="35"/>
  <c r="R27" i="35"/>
  <c r="S27" i="35" s="1"/>
  <c r="S25" i="35"/>
  <c r="S24" i="35"/>
  <c r="R23" i="35"/>
  <c r="S21" i="35"/>
  <c r="S20" i="35"/>
  <c r="S19" i="35"/>
  <c r="R18" i="35"/>
  <c r="S18" i="35" s="1"/>
  <c r="Q18" i="35"/>
  <c r="S16" i="35"/>
  <c r="S15" i="35"/>
  <c r="S14" i="35"/>
  <c r="S13" i="35"/>
  <c r="S12" i="35"/>
  <c r="R11" i="35"/>
  <c r="S11" i="35" s="1"/>
  <c r="Q11" i="35"/>
  <c r="G14" i="35"/>
  <c r="S23" i="35" l="1"/>
  <c r="S4" i="35"/>
  <c r="G31" i="35"/>
  <c r="G24" i="35"/>
  <c r="G23" i="35"/>
  <c r="R37" i="35" s="1"/>
  <c r="G19" i="35"/>
  <c r="G13" i="35" s="1"/>
  <c r="G35" i="35" s="1"/>
  <c r="S37" i="35" s="1"/>
  <c r="R35" i="35"/>
  <c r="G9" i="35"/>
  <c r="Q35" i="35"/>
  <c r="S35" i="35"/>
  <c r="Q37" i="35" l="1"/>
</calcChain>
</file>

<file path=xl/sharedStrings.xml><?xml version="1.0" encoding="utf-8"?>
<sst xmlns="http://schemas.openxmlformats.org/spreadsheetml/2006/main" count="66" uniqueCount="64">
  <si>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</si>
  <si>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</si>
  <si>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</si>
  <si>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</si>
  <si>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</si>
  <si>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</si>
  <si>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</si>
  <si>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</si>
  <si>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</si>
  <si>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</si>
  <si>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</si>
  <si>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</si>
  <si>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</si>
  <si>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</si>
  <si>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</si>
  <si>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</si>
  <si>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</si>
  <si>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</si>
  <si>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</si>
  <si>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</si>
  <si>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</si>
  <si>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</si>
  <si>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</si>
  <si>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</si>
  <si>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</si>
  <si>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</si>
  <si>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</si>
  <si>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</si>
  <si>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</si>
  <si>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</si>
  <si>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</si>
  <si>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</si>
  <si>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</si>
  <si>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</si>
  <si>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</si>
  <si>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</si>
  <si>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</si>
  <si>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</si>
  <si>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</si>
  <si>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</si>
  <si>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</si>
  <si>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</si>
  <si>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</si>
  <si>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</si>
  <si>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</si>
  <si>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</si>
  <si>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</si>
  <si>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</si>
  <si>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</si>
  <si>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</si>
  <si>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</si>
  <si>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</si>
  <si>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</si>
  <si>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</si>
  <si>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</si>
  <si>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</si>
  <si>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</si>
  <si>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</si>
  <si>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</si>
  <si>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*  ( Igual a la Disponibilidad Final Reportada en el 2016 )</t>
  </si>
  <si>
    <t>Enero-Diciembre 18</t>
  </si>
  <si>
    <t>91E</t>
  </si>
  <si>
    <t>EL COLEGIO DE LA FRONTERA SUR</t>
  </si>
  <si>
    <t>FLUJO DE EFECTIVO DE RECURSOS CONACYT POR EL PERIODO ENERO -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</si>
</sst>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80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6" fontId="9" fillId="0" borderId="11" xfId="0" applyNumberFormat="1" applyFont="1" applyBorder="1"/>
    <xf numFmtId="164" fontId="10" fillId="0" borderId="12" xfId="2" applyNumberFormat="1" applyFont="1" applyFill="1" applyBorder="1"/>
    <xf numFmtId="0" fontId="0" fillId="0" borderId="13" xfId="0" applyBorder="1"/>
    <xf numFmtId="0" fontId="8" fillId="0" borderId="6" xfId="0" applyFont="1" applyBorder="1"/>
    <xf numFmtId="0" fontId="0" fillId="0" borderId="14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5" xfId="2" applyNumberFormat="1" applyFont="1" applyFill="1" applyBorder="1"/>
    <xf numFmtId="165" fontId="13" fillId="0" borderId="16" xfId="2" applyNumberFormat="1" applyFont="1" applyBorder="1" applyProtection="1">
      <protection locked="0" hidden="1"/>
    </xf>
    <xf numFmtId="165" fontId="13" fillId="0" borderId="17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1" fillId="2" borderId="10" xfId="0" applyNumberFormat="1" applyFont="1" applyFill="1" applyBorder="1"/>
    <xf numFmtId="165" fontId="14" fillId="0" borderId="16" xfId="1" applyNumberFormat="1" applyFont="1" applyBorder="1"/>
    <xf numFmtId="165" fontId="14" fillId="0" borderId="19" xfId="1" applyNumberFormat="1" applyFont="1" applyBorder="1"/>
    <xf numFmtId="165" fontId="13" fillId="3" borderId="15" xfId="2" applyNumberFormat="1" applyFont="1" applyFill="1" applyBorder="1"/>
    <xf numFmtId="165" fontId="14" fillId="0" borderId="17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7" xfId="2" applyNumberFormat="1" applyFont="1" applyFill="1" applyBorder="1" applyAlignment="1"/>
    <xf numFmtId="0" fontId="11" fillId="0" borderId="0" xfId="0" applyFont="1" applyFill="1" applyBorder="1"/>
    <xf numFmtId="165" fontId="14" fillId="0" borderId="20" xfId="1" applyNumberFormat="1" applyFont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5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7" xfId="2" applyNumberFormat="1" applyFont="1" applyBorder="1" applyProtection="1">
      <protection locked="0" hidden="1"/>
    </xf>
    <xf numFmtId="165" fontId="1" fillId="0" borderId="20" xfId="2" applyNumberFormat="1" applyFont="1" applyBorder="1" applyProtection="1">
      <protection locked="0" hidden="1"/>
    </xf>
    <xf numFmtId="165" fontId="1" fillId="0" borderId="18" xfId="2" applyNumberFormat="1" applyFont="1" applyBorder="1" applyProtection="1">
      <protection locked="0" hidden="1"/>
    </xf>
    <xf numFmtId="165" fontId="1" fillId="0" borderId="15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7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/>
    <cellStyle name="Millares_CP205Flujo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view="pageBreakPreview" topLeftCell="A19" zoomScale="110" zoomScaleNormal="100" zoomScaleSheetLayoutView="110" workbookViewId="0">
      <selection activeCell="Q20" sqref="Q20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 x14ac:dyDescent="0.2">
      <c r="B2" s="34"/>
      <c r="E2" s="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6" t="s">
        <v>14</v>
      </c>
      <c r="S2" s="34" t="s">
        <v>60</v>
      </c>
      <c r="T2" s="34"/>
    </row>
    <row r="3" spans="1:21" ht="10.5" customHeight="1" x14ac:dyDescent="0.25">
      <c r="A3" s="3"/>
      <c r="C3" s="3" t="s">
        <v>58</v>
      </c>
      <c r="D3" s="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34"/>
    </row>
    <row r="4" spans="1:21" ht="15" customHeight="1" x14ac:dyDescent="0.2">
      <c r="B4" s="35" t="s">
        <v>13</v>
      </c>
      <c r="C4" s="74" t="s">
        <v>61</v>
      </c>
      <c r="D4" s="4"/>
      <c r="E4" s="78" t="s">
        <v>62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S4" s="37">
        <f ca="1">TODAY()</f>
        <v>43581</v>
      </c>
    </row>
    <row r="5" spans="1:21" ht="13.5" thickBot="1" x14ac:dyDescent="0.25">
      <c r="C5" s="38" t="s">
        <v>15</v>
      </c>
      <c r="E5" s="39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40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1">
        <f>+G10+G11</f>
        <v>3415361.3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2">
        <v>3415361.3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3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7">
        <f>SUM(Q12:Q16)</f>
        <v>7451914.1000000006</v>
      </c>
      <c r="R11" s="67">
        <f>SUM(R12:R16)</f>
        <v>0</v>
      </c>
      <c r="S11" s="68">
        <f t="shared" ref="S11:S16" si="0">+R11+Q11</f>
        <v>7451914.1000000006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4"/>
      <c r="H12" s="12"/>
      <c r="I12" s="8"/>
      <c r="J12" s="9" t="s">
        <v>6</v>
      </c>
      <c r="L12" s="9"/>
      <c r="M12" s="9"/>
      <c r="N12" s="9"/>
      <c r="O12" s="9"/>
      <c r="Q12" s="45">
        <v>0</v>
      </c>
      <c r="R12" s="46"/>
      <c r="S12" s="67">
        <f t="shared" si="0"/>
        <v>0</v>
      </c>
      <c r="T12" s="12"/>
    </row>
    <row r="13" spans="1:21" x14ac:dyDescent="0.2">
      <c r="A13" s="8"/>
      <c r="B13" s="34" t="s">
        <v>21</v>
      </c>
      <c r="C13" s="20"/>
      <c r="D13" s="20"/>
      <c r="E13" s="20"/>
      <c r="F13" s="20"/>
      <c r="G13" s="47">
        <f>+G14+G19</f>
        <v>10299297.5</v>
      </c>
      <c r="H13" s="12"/>
      <c r="I13" s="8"/>
      <c r="J13" s="9" t="s">
        <v>7</v>
      </c>
      <c r="L13" s="9"/>
      <c r="M13" s="9"/>
      <c r="N13" s="9"/>
      <c r="O13" s="9"/>
      <c r="Q13" s="48">
        <v>1841575.1</v>
      </c>
      <c r="R13" s="49"/>
      <c r="S13" s="67">
        <f t="shared" si="0"/>
        <v>1841575.1</v>
      </c>
      <c r="T13" s="12"/>
      <c r="U13" s="33"/>
    </row>
    <row r="14" spans="1:21" x14ac:dyDescent="0.2">
      <c r="A14" s="8"/>
      <c r="B14" s="9" t="s">
        <v>22</v>
      </c>
      <c r="C14" s="9"/>
      <c r="D14" s="9"/>
      <c r="E14" s="9"/>
      <c r="F14" s="9"/>
      <c r="G14" s="66">
        <f>SUM(G15:G18)</f>
        <v>10299297.5</v>
      </c>
      <c r="H14" s="12"/>
      <c r="I14" s="8"/>
      <c r="J14" s="9" t="s">
        <v>8</v>
      </c>
      <c r="L14" s="9"/>
      <c r="M14" s="9"/>
      <c r="N14" s="9"/>
      <c r="O14" s="9"/>
      <c r="Q14" s="48">
        <v>4585180.7</v>
      </c>
      <c r="R14" s="49"/>
      <c r="S14" s="67">
        <f t="shared" si="0"/>
        <v>4585180.7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2"/>
      <c r="H15" s="12"/>
      <c r="I15" s="8"/>
      <c r="J15" s="9" t="s">
        <v>9</v>
      </c>
      <c r="L15" s="9"/>
      <c r="M15" s="9"/>
      <c r="N15" s="9"/>
      <c r="O15" s="9"/>
      <c r="Q15" s="48">
        <v>1025158.3</v>
      </c>
      <c r="R15" s="49"/>
      <c r="S15" s="67">
        <f t="shared" si="0"/>
        <v>1025158.3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8">
        <v>10299297.5</v>
      </c>
      <c r="H16" s="12"/>
      <c r="I16" s="8"/>
      <c r="J16" s="21" t="s">
        <v>26</v>
      </c>
      <c r="L16" s="9"/>
      <c r="M16" s="9"/>
      <c r="N16" s="9"/>
      <c r="O16" s="9"/>
      <c r="Q16" s="69"/>
      <c r="R16" s="70"/>
      <c r="S16" s="67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8"/>
      <c r="H17" s="12"/>
      <c r="I17" s="8"/>
      <c r="T17" s="12"/>
    </row>
    <row r="18" spans="1:21" x14ac:dyDescent="0.2">
      <c r="A18" s="8"/>
      <c r="B18" s="9" t="s">
        <v>28</v>
      </c>
      <c r="D18" s="9"/>
      <c r="G18" s="51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7">
        <f>SUM(Q19:Q21)</f>
        <v>635448.9</v>
      </c>
      <c r="R18" s="67">
        <f>SUM(R19:R21)</f>
        <v>0</v>
      </c>
      <c r="S18" s="68">
        <f>+R18+Q18</f>
        <v>635448.9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50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5">
        <v>635448.9</v>
      </c>
      <c r="R19" s="45"/>
      <c r="S19" s="67">
        <f>+R19+Q19</f>
        <v>635448.9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8"/>
      <c r="H20" s="12"/>
      <c r="I20" s="8"/>
      <c r="J20" s="9" t="s">
        <v>11</v>
      </c>
      <c r="L20" s="9"/>
      <c r="M20" s="9"/>
      <c r="N20" s="9"/>
      <c r="O20" s="9"/>
      <c r="Q20" s="48"/>
      <c r="R20" s="48"/>
      <c r="S20" s="67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3"/>
      <c r="H21" s="12"/>
      <c r="I21" s="8"/>
      <c r="J21" s="9" t="s">
        <v>9</v>
      </c>
      <c r="L21" s="9"/>
      <c r="M21" s="9"/>
      <c r="N21" s="9"/>
      <c r="O21" s="9"/>
      <c r="Q21" s="69"/>
      <c r="R21" s="69"/>
      <c r="S21" s="67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4"/>
      <c r="H22" s="12"/>
      <c r="I22" s="8"/>
      <c r="T22" s="12"/>
    </row>
    <row r="23" spans="1:21" x14ac:dyDescent="0.2">
      <c r="A23" s="8"/>
      <c r="B23" s="52" t="s">
        <v>33</v>
      </c>
      <c r="C23" s="52"/>
      <c r="D23" s="52"/>
      <c r="E23" s="52"/>
      <c r="F23" s="52"/>
      <c r="G23" s="53">
        <f>SUM(G25:G30)</f>
        <v>0</v>
      </c>
      <c r="H23" s="12"/>
      <c r="I23" s="9" t="s">
        <v>34</v>
      </c>
      <c r="K23" s="9"/>
      <c r="L23" s="9"/>
      <c r="M23" s="9"/>
      <c r="N23" s="9"/>
      <c r="O23" s="9"/>
      <c r="P23" s="9"/>
      <c r="Q23" s="67"/>
      <c r="R23" s="67">
        <f>SUM(R24:R25)</f>
        <v>0</v>
      </c>
      <c r="S23" s="68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4">
        <f>SUM(G25:G26)</f>
        <v>0</v>
      </c>
      <c r="H24" s="12"/>
      <c r="I24" s="8"/>
      <c r="J24" s="9" t="s">
        <v>36</v>
      </c>
      <c r="L24" s="9"/>
      <c r="M24" s="9"/>
      <c r="N24" s="9"/>
      <c r="O24" s="9"/>
      <c r="Q24" s="48"/>
      <c r="R24" s="71"/>
      <c r="S24" s="67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8"/>
      <c r="H25" s="12"/>
      <c r="I25" s="8"/>
      <c r="J25" s="9" t="s">
        <v>9</v>
      </c>
      <c r="L25" s="9"/>
      <c r="M25" s="9"/>
      <c r="N25" s="9"/>
      <c r="O25" s="9"/>
      <c r="Q25" s="69"/>
      <c r="R25" s="70"/>
      <c r="S25" s="67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8"/>
      <c r="H26" s="12"/>
      <c r="I26" s="8"/>
      <c r="Q26" s="55"/>
      <c r="T26" s="12"/>
    </row>
    <row r="27" spans="1:21" x14ac:dyDescent="0.2">
      <c r="A27" s="8"/>
      <c r="B27" s="9" t="s">
        <v>39</v>
      </c>
      <c r="C27" s="9"/>
      <c r="D27" s="9"/>
      <c r="G27" s="42"/>
      <c r="H27" s="12"/>
      <c r="I27" s="9" t="s">
        <v>40</v>
      </c>
      <c r="K27" s="9"/>
      <c r="L27" s="9"/>
      <c r="M27" s="9"/>
      <c r="N27" s="9"/>
      <c r="O27" s="9"/>
      <c r="P27" s="9"/>
      <c r="Q27" s="67"/>
      <c r="R27" s="67">
        <f>SUM(R28:R29)</f>
        <v>0</v>
      </c>
      <c r="S27" s="68">
        <f>+R27+Q27</f>
        <v>0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2"/>
      <c r="H28" s="12"/>
      <c r="I28" s="8"/>
      <c r="J28" s="9" t="s">
        <v>42</v>
      </c>
      <c r="L28" s="9"/>
      <c r="M28" s="9"/>
      <c r="N28" s="9"/>
      <c r="O28" s="9"/>
      <c r="Q28" s="72"/>
      <c r="R28" s="71"/>
      <c r="S28" s="67">
        <f>+R28+Q28</f>
        <v>0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2"/>
      <c r="H29" s="12"/>
      <c r="I29" s="8"/>
      <c r="J29" s="9" t="s">
        <v>44</v>
      </c>
      <c r="L29" s="9"/>
      <c r="M29" s="9"/>
      <c r="N29" s="9"/>
      <c r="O29" s="9"/>
      <c r="Q29" s="51"/>
      <c r="R29" s="56"/>
      <c r="S29" s="67">
        <f>+R29+Q29</f>
        <v>0</v>
      </c>
      <c r="T29" s="12"/>
    </row>
    <row r="30" spans="1:21" x14ac:dyDescent="0.2">
      <c r="A30" s="8"/>
      <c r="B30" t="s">
        <v>45</v>
      </c>
      <c r="E30" s="9"/>
      <c r="F30" s="9"/>
      <c r="G30" s="42"/>
      <c r="H30" s="12"/>
      <c r="I30" s="8"/>
      <c r="Q30" s="57"/>
      <c r="R30" s="57"/>
      <c r="T30" s="12"/>
    </row>
    <row r="31" spans="1:21" x14ac:dyDescent="0.2">
      <c r="A31" s="8"/>
      <c r="B31" s="52" t="s">
        <v>46</v>
      </c>
      <c r="C31" s="52"/>
      <c r="D31" s="52"/>
      <c r="E31" s="52"/>
      <c r="F31" s="52"/>
      <c r="G31" s="58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9">
        <v>5528942.9000000004</v>
      </c>
      <c r="R31" s="59"/>
      <c r="S31" s="68">
        <f>+R31+Q31</f>
        <v>5528942.9000000004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60" t="s">
        <v>49</v>
      </c>
      <c r="H32" s="12"/>
      <c r="I32" s="8"/>
      <c r="Q32" s="59"/>
      <c r="R32" s="59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61"/>
      <c r="H33" s="12"/>
      <c r="I33" s="9" t="s">
        <v>51</v>
      </c>
      <c r="K33" s="9"/>
      <c r="L33" s="9"/>
      <c r="M33" s="9"/>
      <c r="N33" s="9"/>
      <c r="O33" s="9"/>
      <c r="P33" s="9"/>
      <c r="Q33" s="73">
        <v>98352.9</v>
      </c>
      <c r="R33" s="73"/>
      <c r="S33" s="67">
        <f>+R33+Q33</f>
        <v>98352.9</v>
      </c>
      <c r="T33" s="12"/>
    </row>
    <row r="34" spans="1:20" x14ac:dyDescent="0.2">
      <c r="A34" s="8"/>
      <c r="B34" s="62" t="s">
        <v>52</v>
      </c>
      <c r="C34" s="9"/>
      <c r="D34" s="9"/>
      <c r="E34" s="9"/>
      <c r="F34" s="9"/>
      <c r="G34" s="44"/>
      <c r="H34" s="12"/>
      <c r="I34" s="8"/>
      <c r="P34" s="9"/>
      <c r="Q34" s="63"/>
      <c r="R34" s="63"/>
      <c r="S34" s="63"/>
      <c r="T34" s="12"/>
    </row>
    <row r="35" spans="1:20" ht="15.75" customHeight="1" x14ac:dyDescent="0.2">
      <c r="A35" s="8"/>
      <c r="B35" s="62" t="s">
        <v>53</v>
      </c>
      <c r="C35" s="9"/>
      <c r="D35" s="9"/>
      <c r="E35" s="9"/>
      <c r="F35" s="9"/>
      <c r="G35" s="75">
        <f>+G9+G13+G23+G31</f>
        <v>13714658.800000001</v>
      </c>
      <c r="H35" s="12"/>
      <c r="I35" s="9" t="s">
        <v>54</v>
      </c>
      <c r="K35" s="9"/>
      <c r="L35" s="9"/>
      <c r="M35" s="9"/>
      <c r="N35" s="9"/>
      <c r="O35" s="9"/>
      <c r="P35" s="9"/>
      <c r="Q35" s="64">
        <f>+Q11+Q18+Q23+Q27+Q31+Q33</f>
        <v>13714658.800000003</v>
      </c>
      <c r="R35" s="64">
        <f>+R11+R18+R23+R27+R31+R33</f>
        <v>0</v>
      </c>
      <c r="S35" s="65">
        <f>+S11+S18+S23+S27+S31+S33</f>
        <v>13714658.800000003</v>
      </c>
      <c r="T35" s="12"/>
    </row>
    <row r="36" spans="1:20" ht="13.5" thickBot="1" x14ac:dyDescent="0.25">
      <c r="A36" s="8"/>
      <c r="B36" s="62" t="s">
        <v>55</v>
      </c>
      <c r="C36" s="9"/>
      <c r="D36" s="9"/>
      <c r="E36" s="9"/>
      <c r="F36" s="9"/>
      <c r="G36" s="76"/>
      <c r="H36" s="12"/>
      <c r="I36" s="8"/>
      <c r="P36" s="77" t="s">
        <v>12</v>
      </c>
      <c r="Q36" s="77"/>
      <c r="R36" s="77"/>
      <c r="S36" s="77"/>
      <c r="T36" s="12"/>
    </row>
    <row r="37" spans="1:20" ht="14.25" thickBot="1" x14ac:dyDescent="0.3">
      <c r="A37" s="8"/>
      <c r="C37" s="9"/>
      <c r="D37" s="23" t="s">
        <v>59</v>
      </c>
      <c r="E37" s="9"/>
      <c r="F37" s="9"/>
      <c r="G37" s="9"/>
      <c r="H37" s="12"/>
      <c r="I37" s="8"/>
      <c r="P37" s="15"/>
      <c r="Q37" s="24">
        <f>SUM(G10+G13-Q35)</f>
        <v>-1.862645149230957E-9</v>
      </c>
      <c r="R37" s="25">
        <f>SUM(G11+G23-R35)</f>
        <v>0</v>
      </c>
      <c r="S37" s="26">
        <f>+G35-S35</f>
        <v>0</v>
      </c>
      <c r="T37" s="12"/>
    </row>
    <row r="38" spans="1:20" ht="14.25" thickBot="1" x14ac:dyDescent="0.3">
      <c r="A38" s="27"/>
      <c r="B38" s="10"/>
      <c r="C38" s="10"/>
      <c r="D38" s="28"/>
      <c r="E38" s="10"/>
      <c r="F38" s="10"/>
      <c r="G38" s="10"/>
      <c r="H38" s="29"/>
      <c r="I38" s="27"/>
      <c r="J38" s="10"/>
      <c r="K38" s="10"/>
      <c r="L38" s="10"/>
      <c r="M38" s="10"/>
      <c r="N38" s="10"/>
      <c r="O38" s="10"/>
      <c r="P38" s="30"/>
      <c r="Q38" s="31"/>
      <c r="R38" s="31"/>
      <c r="S38" s="32"/>
      <c r="T38" s="29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Dra. Brunel</cp:lastModifiedBy>
  <cp:lastPrinted>2018-04-10T16:24:58Z</cp:lastPrinted>
  <dcterms:created xsi:type="dcterms:W3CDTF">2001-02-26T20:22:16Z</dcterms:created>
  <dcterms:modified xsi:type="dcterms:W3CDTF">2019-04-26T14:11:31Z</dcterms:modified>
</cp:coreProperties>
</file>