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ecosur365p-my.sharepoint.com/personal/bmandujano_ecosur_mx/Documents/EJERCICIO 2025/29.- MICROSITIO/5. Formatos/"/>
    </mc:Choice>
  </mc:AlternateContent>
  <xr:revisionPtr revIDLastSave="270" documentId="13_ncr:1_{5DB9E9BF-991C-4173-973A-4885399FAABB}" xr6:coauthVersionLast="47" xr6:coauthVersionMax="47" xr10:uidLastSave="{E6F9264E-DD6C-470A-BABA-28F39137F544}"/>
  <bookViews>
    <workbookView xWindow="-120" yWindow="-120" windowWidth="29040" windowHeight="15840" xr2:uid="{00000000-000D-0000-FFFF-FFFF00000000}"/>
  </bookViews>
  <sheets>
    <sheet name="INF. TRIMESTRAL (2)" sheetId="2" r:id="rId1"/>
    <sheet name="Hoja1" sheetId="4" r:id="rId2"/>
  </sheets>
  <definedNames>
    <definedName name="_xlnm._FilterDatabase" localSheetId="0" hidden="1">'INF. TRIMESTRAL (2)'!$A$11:$XCG$23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2" l="1"/>
  <c r="F50" i="2"/>
  <c r="G50" i="2"/>
  <c r="J49" i="2" s="1"/>
  <c r="E50" i="2"/>
  <c r="E51" i="2" s="1"/>
  <c r="I23" i="2"/>
  <c r="D23" i="2"/>
  <c r="C23" i="2"/>
  <c r="B23" i="2"/>
  <c r="J50" i="4"/>
  <c r="J49" i="4"/>
  <c r="J36" i="4"/>
  <c r="J28" i="4"/>
  <c r="J21" i="4"/>
  <c r="J10" i="4"/>
  <c r="J48" i="2" l="1"/>
  <c r="J47" i="2" s="1"/>
  <c r="AM78" i="4"/>
  <c r="AM77" i="4"/>
  <c r="AM76" i="4"/>
  <c r="AM75" i="4"/>
  <c r="AM74" i="4"/>
  <c r="I49" i="4" l="1"/>
  <c r="I50" i="4" l="1"/>
  <c r="I52" i="4" s="1"/>
  <c r="I56" i="4" s="1"/>
  <c r="F42" i="2" l="1"/>
  <c r="G42" i="2"/>
  <c r="E43" i="2" l="1"/>
  <c r="K48" i="2"/>
  <c r="G51" i="2"/>
  <c r="E52" i="2" l="1"/>
  <c r="K49" i="2" l="1"/>
</calcChain>
</file>

<file path=xl/sharedStrings.xml><?xml version="1.0" encoding="utf-8"?>
<sst xmlns="http://schemas.openxmlformats.org/spreadsheetml/2006/main" count="454" uniqueCount="190">
  <si>
    <t>FORMATO TRIMESTRAL</t>
  </si>
  <si>
    <t>EL COLEGIO DE LA FRONTERA SUR</t>
  </si>
  <si>
    <t>ADJUDICACIÓN</t>
  </si>
  <si>
    <t>C O N T R A T O S</t>
  </si>
  <si>
    <t>NUMERO CONTRATO O PEDIDO (5)</t>
  </si>
  <si>
    <t>PROVEEDOR, ARRENDADOR O PRESTADOR DE SERVICIOS (6)</t>
  </si>
  <si>
    <t>DESCRIPCIÓN DEL BIEN, ARRENDAMIENTO O SERVICIO (7)</t>
  </si>
  <si>
    <t>MONTO EN PESOS C/IVA (8)</t>
  </si>
  <si>
    <t>VIGENCIA O PLAZO DE ENTREGA DEL PEDIDO O CONTRATO</t>
  </si>
  <si>
    <t>ESTATUS DEL PEDIDO O CONTRATO</t>
  </si>
  <si>
    <t>RESULTADOS</t>
  </si>
  <si>
    <t>PARTIDA</t>
  </si>
  <si>
    <t>FORMA DEL PROCEDIMIENTO  (ELECTRÓNICO, MIXTO O PRESENCIAL)</t>
  </si>
  <si>
    <t>NUM. O        CLAVE (2)</t>
  </si>
  <si>
    <t>TIPO (3)</t>
  </si>
  <si>
    <t>ART/FRACC (4)</t>
  </si>
  <si>
    <t>FECHA DE INICIO DEL CONTRATO</t>
  </si>
  <si>
    <t>FECHA DE TÉRMINO DEL CONTRATO</t>
  </si>
  <si>
    <t>LP</t>
  </si>
  <si>
    <t>I3P</t>
  </si>
  <si>
    <t>AD</t>
  </si>
  <si>
    <t>VIGENTE</t>
  </si>
  <si>
    <t>PRESENCIAL</t>
  </si>
  <si>
    <t>VIAJES INTERNACIONALES MONARCA, S.A. DE C.V.</t>
  </si>
  <si>
    <t>ARTÍCULO 26 FRACCIÓN I</t>
  </si>
  <si>
    <t>ELECTRÓNICO</t>
  </si>
  <si>
    <t>CONCLUIDO</t>
  </si>
  <si>
    <t>ARTÍCULO 41 FRACCIÓN I</t>
  </si>
  <si>
    <t>CFE COMISIÓN FEDERAL DE ELECTRICIDAD</t>
  </si>
  <si>
    <t>SUMINISTRO DE ENERGIA ELECTRICA DE EL COLEGIO DE LA FRONTERA SUR, PARA EL EJERCICIO 2024</t>
  </si>
  <si>
    <t>EDENRED MÉXICO SA DE CV</t>
  </si>
  <si>
    <t>COPY FAX DEL SURESTE, S. A. DE C. V.</t>
  </si>
  <si>
    <t>SÍNTESIS DE LA INFORMACIÓN DEL CUADRO ANTERIOR</t>
  </si>
  <si>
    <t>TIPO DE PROCEDIMIENTO      PRESENCIAL/ELECTRÓNICO/MIXTO</t>
  </si>
  <si>
    <t>Concurso por IA3</t>
  </si>
  <si>
    <t>Adjudicaciones Directas</t>
  </si>
  <si>
    <t>TOTALES</t>
  </si>
  <si>
    <t>CONCEPTO</t>
  </si>
  <si>
    <t>MONTOS</t>
  </si>
  <si>
    <t>%</t>
  </si>
  <si>
    <t>No. concursoS I3P</t>
  </si>
  <si>
    <t xml:space="preserve">Monto total </t>
  </si>
  <si>
    <t>LPN</t>
  </si>
  <si>
    <t>II.  CONTRATOS:</t>
  </si>
  <si>
    <t>No. DE CONTRATO</t>
  </si>
  <si>
    <t>PROVEEDOR</t>
  </si>
  <si>
    <t>Contratos c/atraso</t>
  </si>
  <si>
    <t>Ninguno</t>
  </si>
  <si>
    <t>Contratos c/diferimiento</t>
  </si>
  <si>
    <t>Contratos c/penalizaciones</t>
  </si>
  <si>
    <t>Contratos Rescindidos</t>
  </si>
  <si>
    <t>Contratos Terminados sin finiquitar y sin extinguir derechos y obligaciones</t>
  </si>
  <si>
    <t xml:space="preserve">III. INCONFORMIDADES.- </t>
  </si>
  <si>
    <t>Contratos c/inconformidades</t>
  </si>
  <si>
    <t>IV. GARANTÍAS Y/O SANCIONES</t>
  </si>
  <si>
    <t>Contratos c/sanciones</t>
  </si>
  <si>
    <t>V.  CONTRATOS ASIGNADOS A MIPYMES</t>
  </si>
  <si>
    <t>TOTAL DE CONTRATOS Y PEDIDOS</t>
  </si>
  <si>
    <t>TOTAL DE CONTRATOS ASIGNADOS A MIPYMES</t>
  </si>
  <si>
    <t xml:space="preserve">L.A.E. ROXANA DEYANIRA ZARCO CASTRO </t>
  </si>
  <si>
    <t>MTRA. BRITANIA MARTÍNEZ FUENTES</t>
  </si>
  <si>
    <t>ELABORÓ</t>
  </si>
  <si>
    <t>VALIDÓ</t>
  </si>
  <si>
    <t>AUTORIZÓ</t>
  </si>
  <si>
    <t>MIPYMES</t>
  </si>
  <si>
    <t>91E-F-S-CORP-01/2025</t>
  </si>
  <si>
    <t>SERVICIO ADMINISTRADO DE FOTOCOPIADO, IMPRESIÓN Y DIGITALIZACIÓN DE DOCUMENTOS</t>
  </si>
  <si>
    <t>ENTREGADO A SATISFACCION DEL AREA REQUIRENTE</t>
  </si>
  <si>
    <t>VILLAHERMOSA</t>
  </si>
  <si>
    <t>91E-F-S-CORP-006/2024</t>
  </si>
  <si>
    <t>EN OPTIMAS CONDICIONES</t>
  </si>
  <si>
    <t>ARTICULO 41 FRACCION XX</t>
  </si>
  <si>
    <t>26104/26103</t>
  </si>
  <si>
    <t>SERVICIO DE RESERVACIÓN Y EXPEDICIÓN DE PASAJES AÉREOS NACIONALES E INTERNACIONALES DE EL COLEGIO DE LA FRONTERA SUR PARA EL EJERCICIO FISCAL 2025</t>
  </si>
  <si>
    <t>Licitación Pública</t>
  </si>
  <si>
    <t>NO SE REALIZARON CONTRATACIONES POR IA3</t>
  </si>
  <si>
    <t>TOTAL DE PROCEDIMIENTOS</t>
  </si>
  <si>
    <t>M.A. JORGE FRANCISCO CORDERO BERMÚDEZ</t>
  </si>
  <si>
    <t>MONTO</t>
  </si>
  <si>
    <t>NÚMERO DE REGISTROS</t>
  </si>
  <si>
    <t>AGROECOLOGIA  UNIDAD  VILLAHERMOSA</t>
  </si>
  <si>
    <t xml:space="preserve">ARTICULO  26 FRACCION I  </t>
  </si>
  <si>
    <t>91E-F-A-CORP-002/2025</t>
  </si>
  <si>
    <t>EDENRED MEXICO SA DE CV</t>
  </si>
  <si>
    <t>CONTRATO ABIERTO NÚMERO 91E-F-A-CORP-002/2025, PARA LA CONTRATACIÓN DEL
“SUMINISTRO DE COMBUSTIBLE PARA VEHÍCULOS AUTOMOTORES TERRESTRES EN
TERRITORIO NACIONAL, MEDIANTE EL SERVICIO DE MEDIOS DE PAGO ELECTRÓNICO,
PARA EL EJERCICIO FISCAL 2025</t>
  </si>
  <si>
    <t>ELECTRONICA</t>
  </si>
  <si>
    <t xml:space="preserve">ARTICULO  41 FRACCION XX </t>
  </si>
  <si>
    <t>COPY FAX DEL SURESTE SA DE CV</t>
  </si>
  <si>
    <t>CONVENIO MODIFICATORIO AL CONTRATO 91E-F-S-CORP-006/2024, PARASERVICIO ADMINISTRADO DE FOTOCOPIADO, IMPRESIÓN Y DIGITALIZACIÓN DE DOCUMENTOS PARA USO DE EL COLEGIO DE LA FRONTERA SUR</t>
  </si>
  <si>
    <t>ARTICULO  41 FRACCION VII</t>
  </si>
  <si>
    <t>91E-P-A-CORP-001/2025</t>
  </si>
  <si>
    <t>EFECTIVALE, S.DE R.L. DE C.V.</t>
  </si>
  <si>
    <t>CONTRATO ABIERTO NÚMERO 91E-P-A-CORP-001/2025 PARA LA ADQUISICIÓN Y SUMINISTRO DE COMBUSTIBLE PARA VEHÍCULOS AUTOMOTORES TERRESTRES DENTRO DEL TERRITORIO NACIONAL, A TRAVÉS DE MONEDEROS ELECTRÓNICOS Y VALES IMPRESOS PARA EL EJERCICIO 2025,</t>
  </si>
  <si>
    <t>CONTRATO ABIERTO NÚMERO 91E-F-S-CORP-001/2025 PARA LA PRESTACIÓN DEL SERVICIO DE
RESERVACIÓN Y EXPEDICIÓN DE PASAJES AÉREOS NACIONALES E INTERNACIONALES DE EL
COLEGIO DE LA FRONTERA SUR PARA EL EJERCICIO FISCAL 2025</t>
  </si>
  <si>
    <t>ARTICULO  41 FRACCION I</t>
  </si>
  <si>
    <t>3C250035  Y 3C250042 3C250056</t>
  </si>
  <si>
    <t>COMISION FEDERAL DE ELECTRICIDAD</t>
  </si>
  <si>
    <t>SERVICIO DE ENERGIA ELECTRICA ABRIL  Y MAYO</t>
  </si>
  <si>
    <t>ELECTRONICO</t>
  </si>
  <si>
    <t>ARTICULO 26 FRACCION I</t>
  </si>
  <si>
    <t>4C250025</t>
  </si>
  <si>
    <t>EDENRED MEXICO S.A. DE C.V.</t>
  </si>
  <si>
    <t>SERVICIO DE SUMINISTRO DE COMBUSTIBLE PARA VEHÍCULOS AUTOMOTORES TERRESTRES EN TERRITORIO NACIONAL, MEDIANTE EL SERVICIO DE MEDIOS DE PAGO ELECTRÓNICO, PARA EL EJERCICIO FISCAL 2025</t>
  </si>
  <si>
    <t>ARTICULO 54 FRACC I</t>
  </si>
  <si>
    <t>4C250026</t>
  </si>
  <si>
    <t>SUMINISTRO DE ENERGIA ELECTRICA DE EL COLEGIO DE LA FRONTERA SUR, PARA EL EJERCICIO 2025</t>
  </si>
  <si>
    <t>4C250027</t>
  </si>
  <si>
    <t>4C250028</t>
  </si>
  <si>
    <t>SERVICIO DE
RESERVACIÓN Y EXPEDICIÓN DE PASAJES AÉREOS NACIONALES E INTERNACIONALES DE EL
COLEGIO DE LA FRONTERA SUR PARA EL EJERCICIO FISCAL 2025</t>
  </si>
  <si>
    <t>4C250029</t>
  </si>
  <si>
    <t>4C250032</t>
  </si>
  <si>
    <t>ART. 41 FRACCION XX</t>
  </si>
  <si>
    <t>4C250033</t>
  </si>
  <si>
    <t>COPY FAX DEL SURESTE S.A. DE C.V.</t>
  </si>
  <si>
    <t>SERVICIO DE FOTOCOPIADO UNIDAD CHETUMAL Y JARDIN BOTANICO</t>
  </si>
  <si>
    <t>4C250034</t>
  </si>
  <si>
    <t>4C250036</t>
  </si>
  <si>
    <t>4C250037</t>
  </si>
  <si>
    <t>4C250039</t>
  </si>
  <si>
    <t>4C250040</t>
  </si>
  <si>
    <t>4C250044</t>
  </si>
  <si>
    <t>ARTICULO 41 FRACCION VII</t>
  </si>
  <si>
    <t>4C250045</t>
  </si>
  <si>
    <t>ADQUISICIÓN Y SUMINISTRO DE COMBUSTIBLE PARA VEHÍCULOS AUTOMOTORES TERRESTRES DENTRO DEL TERRITORIO NACIONAL, A TRAVÉS DE MONEDEROS ELECTRÓNICOS Y VALES IMPRESOS PARA EL EJERCICIO 2025,</t>
  </si>
  <si>
    <t>4C250046</t>
  </si>
  <si>
    <t>4C250047</t>
  </si>
  <si>
    <t>4C250048</t>
  </si>
  <si>
    <t>4C250051</t>
  </si>
  <si>
    <t>5C250007
5C250022
5C250027</t>
  </si>
  <si>
    <t>CFE SUMINISTRADOR DE SERVICIOS BASICOS</t>
  </si>
  <si>
    <t>ART. 26 FRACCIÓN I</t>
  </si>
  <si>
    <t>VIAJES INTERNACIONALES MONARCA SA DE CV</t>
  </si>
  <si>
    <t>EDENRED MÉXICO, S.A. DE C.V.</t>
  </si>
  <si>
    <t>SERVICIO DE SUMINISTRO DE COMBUSTIBLE PARA VEHÍCULOS AUTOMOTORES TERRESTRES EN TERRITORIO NACIONAL, MEDIANTE EL SERVICIO DE MEDIOS DE PAGO ELECTRÓNICO</t>
  </si>
  <si>
    <t>ARTICULO 4I FRACCION VII</t>
  </si>
  <si>
    <t>EFECTIVALE, S. DE R.L. DE C.V.</t>
  </si>
  <si>
    <t>ABASTECIMIENTO DE COMBUSTIBLE CON MONEDEROS ELECTRÓNICOS Y VALES IMPRESOS CON ACEPTACIÓN A NIVEL NACIONAL PARA EL COLEGIO DE LA FRONTERA SUR 2025</t>
  </si>
  <si>
    <t>ARTICULO 4I FRACCION XX</t>
  </si>
  <si>
    <t>91E-CS-CORP-008/2024</t>
  </si>
  <si>
    <t>SERVICIO ADMINISTRADO DE FOTOCOPIADO, IMPRESIÓN Y DIGITALIZACION DE DOCUMENTOS PARA USO DE EL COLEGIO DE LA FRONTERA SUR</t>
  </si>
  <si>
    <t>RECIBIDO EN ÓPTIMAS CONDICIONES</t>
  </si>
  <si>
    <t>12/31/2025</t>
  </si>
  <si>
    <t>3/31/2025</t>
  </si>
  <si>
    <t>ARTÍCULO 41 FRACCIÓN XX</t>
  </si>
  <si>
    <t>ARTÍCULO 4I FRACCIÓN I</t>
  </si>
  <si>
    <t>VIAJES INTERNACIONALES MONARCA, S.A. DE C.V.,</t>
  </si>
  <si>
    <t>SERVICIO DE RESERVACIÓN Y EXPEDICIÓN DE PASAJES AÉREOS NACIONALES E INTERNACIONALES DE EL COLEGIO DE LA FRONTERA SUR PARA EL EJERCICIO FISCAL 2024</t>
  </si>
  <si>
    <t>ARTÍCULO 41, FRACCIÓN VII</t>
  </si>
  <si>
    <t>ADQUISICIÓN Y SUMINISTRO DE COMBUSTIBLE PARA VEHÍCULOS AUTOMOTORES TERRESTRES DENTRO DEL TERRITORIO NACIONAL, A TRAVÉS DE MONEDEROS ELECTRÓNICOS Y VALES IMPRESOS PARA EL EJERCICIO 2024,</t>
  </si>
  <si>
    <t>convenio 91E-F-S-CORP-006/2024.</t>
  </si>
  <si>
    <t>ADQUISICIÓN YSUMINISTRO DE COMBUSTIBLE PARA VEHÍCULOS AUTOMOTORES TERRESTRES DENTRO DEL TERRITORIO NACIONAL, A TRAVÉS DE MONEDEROS ELECTRÓNICOS Y VALESIMPRESOS PARA EL EJERCICIO 2025,</t>
  </si>
  <si>
    <t>ARTÍCULO 41 FRACCIÓN VII</t>
  </si>
  <si>
    <t>X</t>
  </si>
  <si>
    <t>ADJUDICACION DIRECTA</t>
  </si>
  <si>
    <t>ENTREGADO A SATISFACCION</t>
  </si>
  <si>
    <t>1S250006</t>
  </si>
  <si>
    <t>SUMINISTRO DE ENERGIA ELECTRICA CORRESPONDIENTE DEL 28 DE FEB AL 31 DE MARZO 2025.</t>
  </si>
  <si>
    <t>EN PROCESO</t>
  </si>
  <si>
    <t>EN PROCESO DE ENTREGA</t>
  </si>
  <si>
    <t>1S250007</t>
  </si>
  <si>
    <t>PAGO POR EL SERVICIO DE ENERGIA ELECTRICA CORRESPONDIENTE AL MES DE MAYO Y JUNIO</t>
  </si>
  <si>
    <t>ARTICULO 28 FRACCION I</t>
  </si>
  <si>
    <t xml:space="preserve">SERVICIO DE RESERVACIÓN Y EXPEDICIÓN DE PASAJES AÉREOS NACIONALES E
INTERNACIONALES </t>
  </si>
  <si>
    <t>37104, 37106</t>
  </si>
  <si>
    <t>91E-P-S-CORP-01/2025</t>
  </si>
  <si>
    <t>EFECTIVALE S.A. DE C.V.</t>
  </si>
  <si>
    <t>VALES PREPAGADOS DE COMBUSTIBLE PARA LOS VEHÍCULOS OFICILES DE ECOSUR</t>
  </si>
  <si>
    <t>EDENRED, S.A. DE C.V.</t>
  </si>
  <si>
    <t>SERVICIO DE SUMINISTRO DE COMBUSTIBLE PARA VEHÍCULOS
AUTOMOTORES TERRESTRES EN TERRITORIO NACIONAL, MEDIANTE EL SERVICIO DE
MEDIOS DE PAGO ELECTRÓNICO</t>
  </si>
  <si>
    <t>COPYFAX DEL SURESTE S.A. DE C.V.</t>
  </si>
  <si>
    <t>SERVICIO ADMINISTRADO DE FOTOCOPIADO, IMPRESIÓN Y DIGITALIZACIÓN DE DOCUMENTOS PARA USO DE EL COLEGIO DE LA FRONTERA SUR</t>
  </si>
  <si>
    <t xml:space="preserve">ARTÍCULO 41 FRACCIÓN I </t>
  </si>
  <si>
    <t>3 (SEGUIMIENTO)</t>
  </si>
  <si>
    <t>I. SINTESÍS SOBRE LA CONCLUSIÓN DE CONTRATOS Y RESULTADOS GENERALES  DE LAS CONTRATACIONES REALIZADAS CON FUNDAMENTO AL ARTÍCULO 41 Y 42 DE LA LAASSP ASÍ COMO DE LA LP, DE ACUERDO A LA LEY ANTERIOR Y ARTÍCULO 54 Y 55 DE LA NUEVA LAASSP.</t>
  </si>
  <si>
    <t>INFORME TRIMESTRAL  DE CONTRATOS Y PEDIDOS EN MATERIA DE ADQUISICIONES, ARRENDAMIENTOS Y SERVICIOS (Articulo 30 fracción IV de la LAASSP)</t>
  </si>
  <si>
    <t xml:space="preserve">I. Síntesis sobre la conclusión y los resultados generales de las contrataciones realizadas con fundamento en los artículos 41 y artículo 42 de la Ley anterior, y artículo 54 y 55 de la nueva ley, así como de las  derivadas de licitaciones. </t>
  </si>
  <si>
    <t>ARTÍCULO 41 Y 54</t>
  </si>
  <si>
    <t>ARTÍCULO 26 FRACCIÓN I Y 35 FRACCIÓN I</t>
  </si>
  <si>
    <t>ARTÍCULO 42 Y 55</t>
  </si>
  <si>
    <t>RESUMEN ARTÍCULO 1 Y 2</t>
  </si>
  <si>
    <t>Monto por LPN y Art 41 Y 54</t>
  </si>
  <si>
    <t>Monto por Art 42 Y 55</t>
  </si>
  <si>
    <t>d</t>
  </si>
  <si>
    <t xml:space="preserve"> ELECTRÓNICOS </t>
  </si>
  <si>
    <t xml:space="preserve">       PRESENCIALES  Y    ELECTRÓNICOS </t>
  </si>
  <si>
    <t>MOTIVO DE LA DIFERENCIA</t>
  </si>
  <si>
    <t>DIFERENCIA</t>
  </si>
  <si>
    <t>MONTO REPORTADO EN LOS INFORMES MENSUALES</t>
  </si>
  <si>
    <t>TOTAL REPORTADO EN EL TRIMESTRE</t>
  </si>
  <si>
    <r>
      <t xml:space="preserve">Período: </t>
    </r>
    <r>
      <rPr>
        <b/>
        <u/>
        <sz val="8"/>
        <color rgb="FFFF0000"/>
        <rFont val="Calibri"/>
        <family val="2"/>
        <scheme val="minor"/>
      </rPr>
      <t>1° de (mes) al (día) de (mes)  de (año)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</si>
</sst>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name val="Calibri"/>
      <family val="2"/>
      <scheme val="minor"/>
    </font>
    <font>
      <sz val="8"/>
      <color theme="1"/>
      <name val="Calibri"/>
      <family val="2"/>
    </font>
    <font>
      <sz val="8"/>
      <name val="Calibri"/>
      <family val="2"/>
    </font>
    <font>
      <b/>
      <sz val="8"/>
      <color theme="1"/>
      <name val="Calibri "/>
    </font>
    <font>
      <sz val="8"/>
      <color theme="1"/>
      <name val="Calibri "/>
    </font>
    <font>
      <sz val="8"/>
      <color theme="1"/>
      <name val="Montserrat"/>
    </font>
    <font>
      <sz val="10"/>
      <color theme="1"/>
      <name val="Montserrat"/>
    </font>
    <font>
      <sz val="9"/>
      <color theme="1"/>
      <name val="Arial"/>
      <family val="2"/>
    </font>
    <font>
      <sz val="9"/>
      <color theme="1"/>
      <name val="Calibri "/>
    </font>
    <font>
      <sz val="12"/>
      <color theme="1"/>
      <name val="Calibri "/>
    </font>
    <font>
      <sz val="8"/>
      <color rgb="FF000000"/>
      <name val="Calibri"/>
      <family val="2"/>
      <scheme val="minor"/>
    </font>
    <font>
      <sz val="11"/>
      <color rgb="FFEE0000"/>
      <name val="Calibri"/>
      <family val="2"/>
      <scheme val="minor"/>
    </font>
    <font>
      <b/>
      <u/>
      <sz val="8"/>
      <color rgb="FFFF0000"/>
      <name val="Calibri"/>
      <family val="2"/>
      <scheme val="minor"/>
    </font>
    <font>
      <b/>
      <sz val="10"/>
      <color theme="1"/>
      <name val="Montserrat"/>
    </font>
    <font>
      <sz val="9"/>
      <name val="Noto Sans"/>
      <family val="2"/>
    </font>
    <font>
      <b/>
      <sz val="9"/>
      <name val="Noto Sans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7">
    <xf numFmtId="0" fontId="0" fillId="0" borderId="0"/>
    <xf numFmtId="4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3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37"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1" fontId="6" fillId="2" borderId="10" xfId="0" applyNumberFormat="1" applyFont="1" applyFill="1" applyBorder="1" applyAlignment="1">
      <alignment horizontal="center" vertical="center"/>
    </xf>
    <xf numFmtId="1" fontId="8" fillId="2" borderId="10" xfId="0" applyNumberFormat="1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4" fontId="11" fillId="0" borderId="11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wrapText="1"/>
    </xf>
    <xf numFmtId="1" fontId="8" fillId="2" borderId="5" xfId="0" applyNumberFormat="1" applyFont="1" applyFill="1" applyBorder="1"/>
    <xf numFmtId="1" fontId="8" fillId="2" borderId="6" xfId="0" applyNumberFormat="1" applyFont="1" applyFill="1" applyBorder="1"/>
    <xf numFmtId="1" fontId="8" fillId="2" borderId="7" xfId="0" applyNumberFormat="1" applyFont="1" applyFill="1" applyBorder="1"/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1" fontId="7" fillId="0" borderId="0" xfId="0" applyNumberFormat="1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43" fontId="6" fillId="0" borderId="0" xfId="4" applyFont="1" applyFill="1" applyAlignment="1"/>
    <xf numFmtId="14" fontId="7" fillId="0" borderId="0" xfId="0" applyNumberFormat="1" applyFont="1" applyAlignment="1">
      <alignment horizontal="center"/>
    </xf>
    <xf numFmtId="0" fontId="6" fillId="0" borderId="0" xfId="0" applyFont="1"/>
    <xf numFmtId="0" fontId="8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/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vertical="center"/>
    </xf>
    <xf numFmtId="1" fontId="6" fillId="0" borderId="0" xfId="0" applyNumberFormat="1" applyFont="1"/>
    <xf numFmtId="1" fontId="8" fillId="0" borderId="0" xfId="0" applyNumberFormat="1" applyFont="1"/>
    <xf numFmtId="0" fontId="6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vertical="top" wrapText="1"/>
    </xf>
    <xf numFmtId="1" fontId="11" fillId="0" borderId="0" xfId="0" applyNumberFormat="1" applyFont="1"/>
    <xf numFmtId="14" fontId="11" fillId="0" borderId="0" xfId="0" applyNumberFormat="1" applyFont="1" applyAlignment="1">
      <alignment horizontal="right"/>
    </xf>
    <xf numFmtId="1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43" fontId="11" fillId="0" borderId="0" xfId="4" applyFont="1" applyAlignment="1">
      <alignment horizontal="right"/>
    </xf>
    <xf numFmtId="14" fontId="11" fillId="0" borderId="0" xfId="0" applyNumberFormat="1" applyFont="1"/>
    <xf numFmtId="0" fontId="11" fillId="2" borderId="0" xfId="0" applyFont="1" applyFill="1" applyAlignment="1">
      <alignment horizontal="left" vertical="center" wrapText="1"/>
    </xf>
    <xf numFmtId="1" fontId="11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43" fontId="11" fillId="2" borderId="0" xfId="4" applyFont="1" applyFill="1" applyAlignment="1">
      <alignment horizontal="center" vertical="center"/>
    </xf>
    <xf numFmtId="14" fontId="11" fillId="2" borderId="0" xfId="0" applyNumberFormat="1" applyFont="1" applyFill="1" applyAlignment="1">
      <alignment horizontal="right" vertical="center"/>
    </xf>
    <xf numFmtId="14" fontId="11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top" wrapText="1"/>
    </xf>
    <xf numFmtId="1" fontId="11" fillId="2" borderId="0" xfId="0" applyNumberFormat="1" applyFont="1" applyFill="1"/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43" fontId="12" fillId="2" borderId="0" xfId="4" applyFont="1" applyFill="1" applyAlignment="1"/>
    <xf numFmtId="0" fontId="12" fillId="0" borderId="0" xfId="0" applyFont="1"/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14" fontId="8" fillId="2" borderId="0" xfId="1" applyNumberFormat="1" applyFont="1" applyFill="1" applyBorder="1" applyAlignment="1">
      <alignment horizontal="center" vertical="center" wrapText="1"/>
    </xf>
    <xf numFmtId="43" fontId="11" fillId="3" borderId="11" xfId="4" applyFont="1" applyFill="1" applyBorder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1" fontId="14" fillId="0" borderId="0" xfId="0" applyNumberFormat="1" applyFont="1" applyAlignment="1">
      <alignment horizontal="center" vertical="top"/>
    </xf>
    <xf numFmtId="1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top" wrapText="1"/>
    </xf>
    <xf numFmtId="43" fontId="14" fillId="0" borderId="0" xfId="0" applyNumberFormat="1" applyFont="1" applyAlignment="1">
      <alignment horizontal="right" vertical="top"/>
    </xf>
    <xf numFmtId="14" fontId="14" fillId="0" borderId="0" xfId="0" applyNumberFormat="1" applyFont="1" applyAlignment="1">
      <alignment horizontal="center" vertical="top"/>
    </xf>
    <xf numFmtId="0" fontId="14" fillId="0" borderId="0" xfId="0" applyFont="1"/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43" fontId="14" fillId="0" borderId="0" xfId="4" applyFont="1" applyFill="1" applyAlignment="1">
      <alignment horizontal="right"/>
    </xf>
    <xf numFmtId="14" fontId="14" fillId="0" borderId="0" xfId="0" applyNumberFormat="1" applyFont="1" applyAlignment="1">
      <alignment horizontal="right" vertical="top"/>
    </xf>
    <xf numFmtId="43" fontId="14" fillId="0" borderId="0" xfId="4" applyFont="1" applyAlignment="1">
      <alignment vertical="top" wrapText="1"/>
    </xf>
    <xf numFmtId="43" fontId="14" fillId="0" borderId="0" xfId="4" applyFont="1" applyAlignment="1">
      <alignment horizontal="center" vertical="top"/>
    </xf>
    <xf numFmtId="1" fontId="14" fillId="0" borderId="0" xfId="0" applyNumberFormat="1" applyFont="1"/>
    <xf numFmtId="1" fontId="14" fillId="0" borderId="0" xfId="0" applyNumberFormat="1" applyFont="1" applyAlignment="1">
      <alignment wrapText="1"/>
    </xf>
    <xf numFmtId="1" fontId="14" fillId="0" borderId="0" xfId="0" applyNumberFormat="1" applyFont="1" applyAlignment="1">
      <alignment vertical="center" wrapText="1"/>
    </xf>
    <xf numFmtId="43" fontId="14" fillId="0" borderId="0" xfId="4" applyFont="1"/>
    <xf numFmtId="1" fontId="14" fillId="0" borderId="1" xfId="0" applyNumberFormat="1" applyFont="1" applyBorder="1"/>
    <xf numFmtId="0" fontId="14" fillId="0" borderId="1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5" borderId="11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43" fontId="14" fillId="0" borderId="0" xfId="4" applyFont="1" applyBorder="1" applyAlignment="1">
      <alignment horizontal="right" vertical="center"/>
    </xf>
    <xf numFmtId="14" fontId="14" fillId="0" borderId="0" xfId="0" applyNumberFormat="1" applyFont="1" applyAlignment="1">
      <alignment horizontal="right" vertical="center"/>
    </xf>
    <xf numFmtId="14" fontId="14" fillId="0" borderId="0" xfId="0" applyNumberFormat="1" applyFont="1" applyAlignment="1">
      <alignment horizontal="center" vertical="center"/>
    </xf>
    <xf numFmtId="1" fontId="14" fillId="0" borderId="0" xfId="1" applyNumberFormat="1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1" fontId="14" fillId="0" borderId="0" xfId="0" applyNumberFormat="1" applyFont="1" applyAlignment="1">
      <alignment horizontal="right"/>
    </xf>
    <xf numFmtId="43" fontId="14" fillId="0" borderId="0" xfId="4" applyFont="1" applyAlignment="1">
      <alignment horizontal="right" vertical="center"/>
    </xf>
    <xf numFmtId="44" fontId="14" fillId="0" borderId="0" xfId="0" applyNumberFormat="1" applyFont="1" applyAlignment="1">
      <alignment vertical="top" wrapText="1"/>
    </xf>
    <xf numFmtId="43" fontId="13" fillId="0" borderId="11" xfId="4" applyFont="1" applyBorder="1" applyAlignment="1">
      <alignment horizontal="right"/>
    </xf>
    <xf numFmtId="14" fontId="13" fillId="0" borderId="11" xfId="0" applyNumberFormat="1" applyFont="1" applyBorder="1" applyAlignment="1">
      <alignment horizontal="right"/>
    </xf>
    <xf numFmtId="1" fontId="14" fillId="0" borderId="6" xfId="0" applyNumberFormat="1" applyFont="1" applyBorder="1" applyAlignment="1">
      <alignment horizontal="left"/>
    </xf>
    <xf numFmtId="1" fontId="13" fillId="0" borderId="6" xfId="0" applyNumberFormat="1" applyFont="1" applyBorder="1" applyAlignment="1">
      <alignment horizontal="left"/>
    </xf>
    <xf numFmtId="1" fontId="13" fillId="0" borderId="7" xfId="0" applyNumberFormat="1" applyFont="1" applyBorder="1" applyAlignment="1">
      <alignment horizontal="left"/>
    </xf>
    <xf numFmtId="44" fontId="14" fillId="0" borderId="11" xfId="1" applyFont="1" applyFill="1" applyBorder="1" applyAlignment="1">
      <alignment horizontal="center" vertical="center" wrapText="1"/>
    </xf>
    <xf numFmtId="43" fontId="14" fillId="0" borderId="0" xfId="4" applyFont="1" applyBorder="1" applyAlignment="1">
      <alignment horizontal="right"/>
    </xf>
    <xf numFmtId="10" fontId="14" fillId="0" borderId="11" xfId="0" applyNumberFormat="1" applyFont="1" applyBorder="1" applyAlignment="1">
      <alignment horizontal="right"/>
    </xf>
    <xf numFmtId="0" fontId="14" fillId="0" borderId="0" xfId="0" applyFont="1" applyAlignment="1">
      <alignment horizontal="center" vertical="top" wrapText="1"/>
    </xf>
    <xf numFmtId="0" fontId="14" fillId="0" borderId="0" xfId="1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left"/>
    </xf>
    <xf numFmtId="43" fontId="14" fillId="0" borderId="11" xfId="4" applyFont="1" applyBorder="1" applyAlignment="1">
      <alignment horizontal="right"/>
    </xf>
    <xf numFmtId="43" fontId="14" fillId="0" borderId="0" xfId="0" applyNumberFormat="1" applyFont="1" applyAlignment="1">
      <alignment horizontal="center" vertical="top" wrapText="1"/>
    </xf>
    <xf numFmtId="44" fontId="14" fillId="0" borderId="0" xfId="1" applyFont="1" applyBorder="1" applyAlignment="1">
      <alignment horizontal="center" vertical="center"/>
    </xf>
    <xf numFmtId="10" fontId="14" fillId="0" borderId="11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top" wrapText="1"/>
    </xf>
    <xf numFmtId="1" fontId="14" fillId="0" borderId="5" xfId="0" applyNumberFormat="1" applyFont="1" applyBorder="1" applyAlignment="1">
      <alignment horizontal="left"/>
    </xf>
    <xf numFmtId="1" fontId="14" fillId="0" borderId="7" xfId="0" applyNumberFormat="1" applyFont="1" applyBorder="1" applyAlignment="1">
      <alignment horizontal="left"/>
    </xf>
    <xf numFmtId="43" fontId="14" fillId="0" borderId="0" xfId="4" applyFont="1" applyAlignment="1">
      <alignment horizontal="right"/>
    </xf>
    <xf numFmtId="10" fontId="14" fillId="0" borderId="0" xfId="0" applyNumberFormat="1" applyFont="1" applyAlignment="1">
      <alignment horizontal="right"/>
    </xf>
    <xf numFmtId="9" fontId="14" fillId="0" borderId="0" xfId="0" applyNumberFormat="1" applyFont="1"/>
    <xf numFmtId="43" fontId="14" fillId="0" borderId="0" xfId="2" applyNumberFormat="1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2" fontId="14" fillId="0" borderId="0" xfId="0" applyNumberFormat="1" applyFont="1" applyAlignment="1">
      <alignment horizontal="left" vertical="center" wrapText="1"/>
    </xf>
    <xf numFmtId="1" fontId="14" fillId="0" borderId="0" xfId="0" applyNumberFormat="1" applyFont="1" applyAlignment="1">
      <alignment vertical="center"/>
    </xf>
    <xf numFmtId="2" fontId="14" fillId="0" borderId="0" xfId="0" applyNumberFormat="1" applyFont="1" applyAlignment="1">
      <alignment vertical="top" wrapText="1"/>
    </xf>
    <xf numFmtId="1" fontId="14" fillId="0" borderId="12" xfId="0" applyNumberFormat="1" applyFont="1" applyBorder="1" applyAlignment="1">
      <alignment horizontal="center"/>
    </xf>
    <xf numFmtId="0" fontId="13" fillId="0" borderId="11" xfId="0" applyFont="1" applyBorder="1" applyAlignment="1">
      <alignment horizontal="left" vertical="center" wrapText="1"/>
    </xf>
    <xf numFmtId="3" fontId="14" fillId="0" borderId="0" xfId="0" applyNumberFormat="1" applyFont="1" applyAlignment="1">
      <alignment horizontal="right"/>
    </xf>
    <xf numFmtId="0" fontId="14" fillId="0" borderId="11" xfId="0" applyFont="1" applyBorder="1" applyAlignment="1">
      <alignment horizontal="left" vertical="center" wrapText="1"/>
    </xf>
    <xf numFmtId="43" fontId="14" fillId="0" borderId="0" xfId="4" applyFont="1" applyFill="1" applyBorder="1" applyAlignment="1">
      <alignment horizontal="right"/>
    </xf>
    <xf numFmtId="1" fontId="14" fillId="0" borderId="5" xfId="0" applyNumberFormat="1" applyFont="1" applyBorder="1"/>
    <xf numFmtId="1" fontId="14" fillId="0" borderId="6" xfId="0" applyNumberFormat="1" applyFont="1" applyBorder="1"/>
    <xf numFmtId="1" fontId="14" fillId="0" borderId="6" xfId="0" applyNumberFormat="1" applyFont="1" applyBorder="1" applyAlignment="1">
      <alignment horizontal="center"/>
    </xf>
    <xf numFmtId="0" fontId="16" fillId="0" borderId="0" xfId="0" applyFont="1"/>
    <xf numFmtId="1" fontId="14" fillId="0" borderId="7" xfId="0" applyNumberFormat="1" applyFont="1" applyBorder="1" applyAlignment="1">
      <alignment horizontal="center"/>
    </xf>
    <xf numFmtId="1" fontId="14" fillId="0" borderId="11" xfId="0" applyNumberFormat="1" applyFont="1" applyBorder="1" applyAlignment="1">
      <alignment horizontal="left"/>
    </xf>
    <xf numFmtId="1" fontId="14" fillId="0" borderId="11" xfId="0" applyNumberFormat="1" applyFont="1" applyBorder="1"/>
    <xf numFmtId="1" fontId="14" fillId="0" borderId="11" xfId="0" applyNumberFormat="1" applyFont="1" applyBorder="1" applyAlignment="1">
      <alignment horizontal="center"/>
    </xf>
    <xf numFmtId="14" fontId="14" fillId="0" borderId="0" xfId="0" applyNumberFormat="1" applyFont="1" applyAlignment="1">
      <alignment horizontal="right"/>
    </xf>
    <xf numFmtId="14" fontId="14" fillId="0" borderId="0" xfId="0" applyNumberFormat="1" applyFont="1" applyAlignment="1">
      <alignment horizontal="center"/>
    </xf>
    <xf numFmtId="1" fontId="14" fillId="0" borderId="0" xfId="0" applyNumberFormat="1" applyFont="1" applyAlignment="1">
      <alignment horizontal="left"/>
    </xf>
    <xf numFmtId="0" fontId="14" fillId="0" borderId="11" xfId="0" applyFont="1" applyBorder="1" applyAlignment="1">
      <alignment vertical="center" wrapText="1"/>
    </xf>
    <xf numFmtId="43" fontId="14" fillId="0" borderId="0" xfId="4" applyFont="1" applyFill="1" applyBorder="1" applyAlignment="1">
      <alignment horizontal="right" vertical="top"/>
    </xf>
    <xf numFmtId="14" fontId="14" fillId="0" borderId="0" xfId="0" applyNumberFormat="1" applyFont="1"/>
    <xf numFmtId="0" fontId="14" fillId="2" borderId="0" xfId="0" applyFont="1" applyFill="1" applyAlignment="1">
      <alignment horizontal="left" vertical="center" wrapText="1"/>
    </xf>
    <xf numFmtId="1" fontId="5" fillId="0" borderId="0" xfId="0" applyNumberFormat="1" applyFont="1"/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top" wrapText="1"/>
    </xf>
    <xf numFmtId="43" fontId="5" fillId="0" borderId="0" xfId="4" applyFont="1" applyAlignment="1">
      <alignment horizontal="right"/>
    </xf>
    <xf numFmtId="14" fontId="5" fillId="0" borderId="0" xfId="0" applyNumberFormat="1" applyFont="1" applyAlignment="1">
      <alignment horizontal="right"/>
    </xf>
    <xf numFmtId="14" fontId="5" fillId="0" borderId="0" xfId="0" applyNumberFormat="1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43" fontId="5" fillId="0" borderId="0" xfId="4" applyFont="1" applyBorder="1" applyAlignment="1">
      <alignment horizontal="right"/>
    </xf>
    <xf numFmtId="0" fontId="5" fillId="0" borderId="0" xfId="0" applyFont="1" applyAlignment="1">
      <alignment horizontal="right"/>
    </xf>
    <xf numFmtId="1" fontId="17" fillId="0" borderId="0" xfId="0" applyNumberFormat="1" applyFont="1"/>
    <xf numFmtId="14" fontId="5" fillId="0" borderId="0" xfId="0" applyNumberFormat="1" applyFont="1"/>
    <xf numFmtId="1" fontId="18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left" vertical="center" wrapText="1"/>
    </xf>
    <xf numFmtId="43" fontId="19" fillId="2" borderId="0" xfId="4" applyFont="1" applyFill="1" applyAlignment="1">
      <alignment horizontal="center" vertical="center"/>
    </xf>
    <xf numFmtId="14" fontId="18" fillId="2" borderId="0" xfId="0" applyNumberFormat="1" applyFont="1" applyFill="1" applyAlignment="1">
      <alignment horizontal="right" vertical="center"/>
    </xf>
    <xf numFmtId="14" fontId="18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top" wrapText="1"/>
    </xf>
    <xf numFmtId="0" fontId="15" fillId="0" borderId="0" xfId="0" applyFont="1" applyAlignment="1">
      <alignment wrapText="1"/>
    </xf>
    <xf numFmtId="44" fontId="13" fillId="7" borderId="11" xfId="1" applyFont="1" applyFill="1" applyBorder="1" applyAlignment="1">
      <alignment horizontal="center" vertical="center" wrapText="1"/>
    </xf>
    <xf numFmtId="44" fontId="13" fillId="4" borderId="11" xfId="1" applyFont="1" applyFill="1" applyBorder="1" applyAlignment="1">
      <alignment horizontal="center" vertical="center" wrapText="1"/>
    </xf>
    <xf numFmtId="44" fontId="13" fillId="3" borderId="0" xfId="0" applyNumberFormat="1" applyFont="1" applyFill="1" applyAlignment="1">
      <alignment vertical="center" wrapText="1"/>
    </xf>
    <xf numFmtId="43" fontId="14" fillId="7" borderId="11" xfId="4" applyFont="1" applyFill="1" applyBorder="1" applyAlignment="1">
      <alignment horizontal="center" vertical="top" wrapText="1"/>
    </xf>
    <xf numFmtId="43" fontId="14" fillId="0" borderId="0" xfId="4" applyFont="1" applyFill="1" applyBorder="1" applyAlignment="1">
      <alignment horizontal="right" vertical="top" wrapText="1"/>
    </xf>
    <xf numFmtId="0" fontId="14" fillId="0" borderId="0" xfId="0" applyFont="1" applyAlignment="1">
      <alignment horizontal="right" vertical="top" wrapText="1"/>
    </xf>
    <xf numFmtId="0" fontId="15" fillId="7" borderId="11" xfId="0" applyFont="1" applyFill="1" applyBorder="1" applyAlignment="1">
      <alignment horizontal="center" wrapText="1"/>
    </xf>
    <xf numFmtId="0" fontId="1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14" fontId="6" fillId="0" borderId="11" xfId="0" applyNumberFormat="1" applyFont="1" applyBorder="1" applyAlignment="1">
      <alignment horizontal="left" vertical="center"/>
    </xf>
    <xf numFmtId="0" fontId="20" fillId="0" borderId="11" xfId="0" applyFont="1" applyBorder="1" applyAlignment="1">
      <alignment horizontal="center" vertical="center"/>
    </xf>
    <xf numFmtId="14" fontId="6" fillId="8" borderId="11" xfId="0" applyNumberFormat="1" applyFont="1" applyFill="1" applyBorder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1" fillId="0" borderId="0" xfId="0" applyFont="1"/>
    <xf numFmtId="0" fontId="7" fillId="9" borderId="11" xfId="0" applyFont="1" applyFill="1" applyBorder="1" applyAlignment="1">
      <alignment horizontal="center" vertical="center" wrapText="1"/>
    </xf>
    <xf numFmtId="43" fontId="0" fillId="0" borderId="0" xfId="4" applyFont="1"/>
    <xf numFmtId="43" fontId="0" fillId="0" borderId="0" xfId="0" applyNumberFormat="1"/>
    <xf numFmtId="14" fontId="6" fillId="0" borderId="10" xfId="0" applyNumberFormat="1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14" fontId="7" fillId="2" borderId="11" xfId="1" applyNumberFormat="1" applyFont="1" applyFill="1" applyBorder="1" applyAlignment="1">
      <alignment horizontal="right" vertical="center" wrapText="1"/>
    </xf>
    <xf numFmtId="14" fontId="7" fillId="2" borderId="11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44" fontId="7" fillId="0" borderId="11" xfId="1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1" fontId="6" fillId="9" borderId="10" xfId="0" applyNumberFormat="1" applyFont="1" applyFill="1" applyBorder="1" applyAlignment="1">
      <alignment horizontal="center" vertical="center"/>
    </xf>
    <xf numFmtId="1" fontId="8" fillId="9" borderId="10" xfId="0" applyNumberFormat="1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left"/>
    </xf>
    <xf numFmtId="44" fontId="7" fillId="9" borderId="11" xfId="1" applyFont="1" applyFill="1" applyBorder="1" applyAlignment="1">
      <alignment horizontal="center" vertical="center"/>
    </xf>
    <xf numFmtId="14" fontId="7" fillId="9" borderId="11" xfId="0" applyNumberFormat="1" applyFont="1" applyFill="1" applyBorder="1" applyAlignment="1">
      <alignment horizontal="center" vertical="center"/>
    </xf>
    <xf numFmtId="0" fontId="9" fillId="9" borderId="11" xfId="0" applyFont="1" applyFill="1" applyBorder="1" applyAlignment="1">
      <alignment horizontal="center" vertical="center" wrapText="1"/>
    </xf>
    <xf numFmtId="0" fontId="11" fillId="9" borderId="11" xfId="0" applyFont="1" applyFill="1" applyBorder="1"/>
    <xf numFmtId="0" fontId="11" fillId="9" borderId="0" xfId="0" applyFont="1" applyFill="1"/>
    <xf numFmtId="2" fontId="7" fillId="9" borderId="0" xfId="0" applyNumberFormat="1" applyFont="1" applyFill="1"/>
    <xf numFmtId="0" fontId="7" fillId="9" borderId="11" xfId="0" applyFont="1" applyFill="1" applyBorder="1" applyAlignment="1" applyProtection="1">
      <alignment horizontal="center" vertical="center" wrapText="1"/>
      <protection locked="0"/>
    </xf>
    <xf numFmtId="0" fontId="7" fillId="9" borderId="11" xfId="0" applyFont="1" applyFill="1" applyBorder="1" applyAlignment="1" applyProtection="1">
      <alignment horizontal="left" vertical="center" wrapText="1"/>
      <protection locked="0"/>
    </xf>
    <xf numFmtId="14" fontId="7" fillId="9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9" borderId="11" xfId="0" applyFont="1" applyFill="1" applyBorder="1" applyAlignment="1">
      <alignment horizontal="left" vertical="center" wrapText="1"/>
    </xf>
    <xf numFmtId="14" fontId="15" fillId="9" borderId="11" xfId="0" applyNumberFormat="1" applyFont="1" applyFill="1" applyBorder="1" applyAlignment="1">
      <alignment horizontal="center" vertical="center"/>
    </xf>
    <xf numFmtId="0" fontId="0" fillId="9" borderId="11" xfId="0" applyFill="1" applyBorder="1" applyAlignment="1" applyProtection="1">
      <alignment horizontal="center" vertical="center" wrapText="1"/>
      <protection locked="0"/>
    </xf>
    <xf numFmtId="0" fontId="0" fillId="9" borderId="11" xfId="0" applyFill="1" applyBorder="1" applyAlignment="1" applyProtection="1">
      <alignment horizontal="left" vertical="center" wrapText="1"/>
      <protection locked="0"/>
    </xf>
    <xf numFmtId="44" fontId="0" fillId="9" borderId="11" xfId="1" applyFont="1" applyFill="1" applyBorder="1" applyAlignment="1">
      <alignment horizontal="center" vertical="center"/>
    </xf>
    <xf numFmtId="14" fontId="0" fillId="9" borderId="11" xfId="0" applyNumberFormat="1" applyFill="1" applyBorder="1" applyAlignment="1">
      <alignment horizontal="center" vertical="center"/>
    </xf>
    <xf numFmtId="2" fontId="5" fillId="9" borderId="0" xfId="0" applyNumberFormat="1" applyFont="1" applyFill="1"/>
    <xf numFmtId="0" fontId="0" fillId="9" borderId="11" xfId="0" applyFill="1" applyBorder="1" applyAlignment="1">
      <alignment horizontal="left" vertical="center" wrapText="1"/>
    </xf>
    <xf numFmtId="14" fontId="0" fillId="9" borderId="11" xfId="0" applyNumberFormat="1" applyFill="1" applyBorder="1" applyAlignment="1" applyProtection="1">
      <alignment horizontal="center" vertical="center" wrapText="1"/>
      <protection locked="0"/>
    </xf>
    <xf numFmtId="0" fontId="0" fillId="9" borderId="11" xfId="0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1" fontId="6" fillId="2" borderId="10" xfId="0" applyNumberFormat="1" applyFont="1" applyFill="1" applyBorder="1" applyAlignment="1">
      <alignment horizontal="center" vertical="top" wrapText="1"/>
    </xf>
    <xf numFmtId="0" fontId="14" fillId="0" borderId="11" xfId="0" applyFont="1" applyBorder="1" applyAlignment="1">
      <alignment horizontal="left"/>
    </xf>
    <xf numFmtId="14" fontId="20" fillId="0" borderId="10" xfId="0" applyNumberFormat="1" applyFont="1" applyBorder="1" applyAlignment="1">
      <alignment horizontal="left" vertical="center"/>
    </xf>
    <xf numFmtId="1" fontId="12" fillId="0" borderId="11" xfId="0" applyNumberFormat="1" applyFont="1" applyBorder="1" applyAlignment="1">
      <alignment horizontal="center" vertical="center"/>
    </xf>
    <xf numFmtId="43" fontId="7" fillId="0" borderId="11" xfId="4" applyFont="1" applyFill="1" applyBorder="1" applyAlignment="1">
      <alignment horizontal="center" vertical="center"/>
    </xf>
    <xf numFmtId="43" fontId="20" fillId="0" borderId="11" xfId="4" applyFont="1" applyBorder="1" applyAlignment="1">
      <alignment horizontal="center" vertical="center"/>
    </xf>
    <xf numFmtId="43" fontId="20" fillId="0" borderId="10" xfId="4" applyFont="1" applyBorder="1" applyAlignment="1">
      <alignment horizontal="center" vertical="center"/>
    </xf>
    <xf numFmtId="43" fontId="13" fillId="0" borderId="11" xfId="4" applyFont="1" applyBorder="1" applyAlignment="1">
      <alignment horizontal="right" vertical="top" wrapText="1"/>
    </xf>
    <xf numFmtId="43" fontId="14" fillId="0" borderId="11" xfId="4" applyFont="1" applyBorder="1" applyAlignment="1">
      <alignment horizontal="right" vertical="top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43" fontId="14" fillId="0" borderId="0" xfId="4" applyFont="1" applyFill="1" applyBorder="1" applyAlignment="1">
      <alignment horizontal="right" vertical="center" wrapText="1"/>
    </xf>
    <xf numFmtId="0" fontId="13" fillId="0" borderId="13" xfId="0" applyFont="1" applyBorder="1" applyAlignment="1">
      <alignment vertical="center" wrapText="1"/>
    </xf>
    <xf numFmtId="43" fontId="14" fillId="0" borderId="0" xfId="4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8" fillId="2" borderId="0" xfId="0" applyFont="1" applyFill="1" applyAlignment="1">
      <alignment vertical="center" wrapText="1"/>
    </xf>
    <xf numFmtId="0" fontId="14" fillId="4" borderId="7" xfId="0" applyFont="1" applyFill="1" applyBorder="1" applyAlignment="1">
      <alignment horizontal="center" wrapText="1"/>
    </xf>
    <xf numFmtId="0" fontId="7" fillId="0" borderId="10" xfId="0" applyFont="1" applyBorder="1" applyAlignment="1">
      <alignment horizontal="center" vertical="center" wrapText="1"/>
    </xf>
    <xf numFmtId="14" fontId="6" fillId="8" borderId="11" xfId="0" applyNumberFormat="1" applyFont="1" applyFill="1" applyBorder="1" applyAlignment="1">
      <alignment horizontal="right" vertical="center"/>
    </xf>
    <xf numFmtId="14" fontId="6" fillId="0" borderId="11" xfId="0" applyNumberFormat="1" applyFont="1" applyBorder="1" applyAlignment="1">
      <alignment horizontal="right" vertical="center"/>
    </xf>
    <xf numFmtId="43" fontId="15" fillId="0" borderId="0" xfId="0" applyNumberFormat="1" applyFont="1" applyAlignment="1">
      <alignment wrapText="1"/>
    </xf>
    <xf numFmtId="43" fontId="20" fillId="0" borderId="10" xfId="4" applyFont="1" applyFill="1" applyBorder="1" applyAlignment="1">
      <alignment horizontal="center" vertical="center"/>
    </xf>
    <xf numFmtId="43" fontId="20" fillId="0" borderId="11" xfId="4" applyFont="1" applyFill="1" applyBorder="1" applyAlignment="1">
      <alignment horizontal="center" vertical="center"/>
    </xf>
    <xf numFmtId="14" fontId="20" fillId="0" borderId="11" xfId="0" applyNumberFormat="1" applyFont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 wrapText="1"/>
    </xf>
    <xf numFmtId="43" fontId="8" fillId="2" borderId="11" xfId="4" applyFont="1" applyFill="1" applyBorder="1" applyAlignment="1">
      <alignment horizontal="center" vertical="center" wrapText="1"/>
    </xf>
    <xf numFmtId="14" fontId="8" fillId="2" borderId="11" xfId="1" applyNumberFormat="1" applyFont="1" applyFill="1" applyBorder="1" applyAlignment="1">
      <alignment horizontal="center" vertical="center" wrapText="1"/>
    </xf>
    <xf numFmtId="14" fontId="8" fillId="2" borderId="11" xfId="0" applyNumberFormat="1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0" fontId="14" fillId="5" borderId="6" xfId="0" applyFont="1" applyFill="1" applyBorder="1" applyAlignment="1">
      <alignment horizontal="center"/>
    </xf>
    <xf numFmtId="0" fontId="14" fillId="5" borderId="7" xfId="0" applyFont="1" applyFill="1" applyBorder="1" applyAlignment="1">
      <alignment horizontal="center"/>
    </xf>
    <xf numFmtId="0" fontId="14" fillId="4" borderId="5" xfId="0" applyFont="1" applyFill="1" applyBorder="1" applyAlignment="1">
      <alignment horizontal="center"/>
    </xf>
    <xf numFmtId="0" fontId="14" fillId="4" borderId="6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left" wrapText="1"/>
    </xf>
    <xf numFmtId="0" fontId="14" fillId="2" borderId="6" xfId="0" applyFont="1" applyFill="1" applyBorder="1" applyAlignment="1">
      <alignment horizontal="left" wrapText="1"/>
    </xf>
    <xf numFmtId="0" fontId="14" fillId="2" borderId="7" xfId="0" applyFont="1" applyFill="1" applyBorder="1" applyAlignment="1">
      <alignment horizontal="left" wrapText="1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14" fontId="8" fillId="2" borderId="0" xfId="0" applyNumberFormat="1" applyFont="1" applyFill="1" applyAlignment="1">
      <alignment horizontal="center" vertical="center" wrapText="1"/>
    </xf>
    <xf numFmtId="43" fontId="8" fillId="2" borderId="0" xfId="4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3" fontId="8" fillId="2" borderId="1" xfId="4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1" fontId="8" fillId="0" borderId="0" xfId="0" applyNumberFormat="1" applyFont="1" applyAlignment="1">
      <alignment horizontal="center"/>
    </xf>
    <xf numFmtId="43" fontId="8" fillId="0" borderId="0" xfId="4" applyFont="1" applyAlignment="1">
      <alignment horizontal="center"/>
    </xf>
    <xf numFmtId="1" fontId="10" fillId="0" borderId="0" xfId="0" applyNumberFormat="1" applyFont="1" applyAlignment="1">
      <alignment horizontal="center"/>
    </xf>
    <xf numFmtId="43" fontId="10" fillId="0" borderId="0" xfId="4" applyFont="1" applyAlignment="1">
      <alignment horizontal="center"/>
    </xf>
    <xf numFmtId="0" fontId="9" fillId="0" borderId="0" xfId="0" applyFont="1" applyAlignment="1">
      <alignment horizontal="center"/>
    </xf>
    <xf numFmtId="43" fontId="9" fillId="0" borderId="0" xfId="4" applyFont="1" applyAlignment="1">
      <alignment horizontal="center"/>
    </xf>
    <xf numFmtId="1" fontId="6" fillId="0" borderId="0" xfId="0" applyNumberFormat="1" applyFont="1" applyAlignment="1">
      <alignment horizontal="center" vertical="center"/>
    </xf>
    <xf numFmtId="43" fontId="6" fillId="0" borderId="0" xfId="4" applyFont="1" applyAlignment="1">
      <alignment horizontal="center" vertical="center"/>
    </xf>
    <xf numFmtId="10" fontId="14" fillId="0" borderId="11" xfId="0" applyNumberFormat="1" applyFont="1" applyBorder="1" applyAlignment="1">
      <alignment vertical="center"/>
    </xf>
    <xf numFmtId="43" fontId="13" fillId="6" borderId="11" xfId="4" applyFont="1" applyFill="1" applyBorder="1" applyAlignment="1">
      <alignment vertical="center" wrapText="1"/>
    </xf>
    <xf numFmtId="1" fontId="14" fillId="3" borderId="5" xfId="0" applyNumberFormat="1" applyFont="1" applyFill="1" applyBorder="1" applyAlignment="1">
      <alignment horizontal="center"/>
    </xf>
    <xf numFmtId="1" fontId="14" fillId="3" borderId="6" xfId="0" applyNumberFormat="1" applyFont="1" applyFill="1" applyBorder="1" applyAlignment="1">
      <alignment horizontal="center"/>
    </xf>
    <xf numFmtId="1" fontId="14" fillId="3" borderId="7" xfId="0" applyNumberFormat="1" applyFont="1" applyFill="1" applyBorder="1" applyAlignment="1">
      <alignment horizontal="center"/>
    </xf>
    <xf numFmtId="9" fontId="14" fillId="3" borderId="11" xfId="0" applyNumberFormat="1" applyFont="1" applyFill="1" applyBorder="1" applyAlignment="1">
      <alignment horizontal="center" wrapText="1"/>
    </xf>
    <xf numFmtId="0" fontId="14" fillId="3" borderId="11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vertical="center"/>
    </xf>
    <xf numFmtId="1" fontId="12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vertical="center" wrapText="1"/>
    </xf>
    <xf numFmtId="14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43" fontId="11" fillId="0" borderId="0" xfId="4" applyFont="1" applyFill="1" applyBorder="1" applyAlignment="1">
      <alignment horizontal="center" vertical="center"/>
    </xf>
    <xf numFmtId="0" fontId="11" fillId="0" borderId="0" xfId="0" applyFont="1" applyBorder="1"/>
    <xf numFmtId="1" fontId="11" fillId="0" borderId="0" xfId="0" applyNumberFormat="1" applyFont="1" applyBorder="1"/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43" fontId="12" fillId="2" borderId="0" xfId="4" applyFont="1" applyFill="1" applyBorder="1" applyAlignment="1"/>
    <xf numFmtId="14" fontId="11" fillId="0" borderId="0" xfId="0" applyNumberFormat="1" applyFont="1" applyBorder="1" applyAlignment="1">
      <alignment horizontal="right"/>
    </xf>
    <xf numFmtId="14" fontId="11" fillId="0" borderId="0" xfId="0" applyNumberFormat="1" applyFont="1" applyBorder="1" applyAlignment="1">
      <alignment horizontal="center"/>
    </xf>
    <xf numFmtId="0" fontId="12" fillId="0" borderId="0" xfId="0" applyFont="1" applyBorder="1"/>
    <xf numFmtId="0" fontId="12" fillId="0" borderId="0" xfId="0" applyFont="1" applyBorder="1" applyAlignment="1">
      <alignment wrapText="1"/>
    </xf>
    <xf numFmtId="0" fontId="12" fillId="0" borderId="0" xfId="0" applyFont="1" applyBorder="1" applyAlignment="1">
      <alignment horizontal="center"/>
    </xf>
    <xf numFmtId="0" fontId="23" fillId="0" borderId="14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8" fontId="24" fillId="0" borderId="16" xfId="0" applyNumberFormat="1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 applyProtection="1">
      <alignment horizontal="left" vertical="center" wrapText="1"/>
      <protection locked="0"/>
    </xf>
    <xf numFmtId="0" fontId="23" fillId="0" borderId="19" xfId="0" applyFont="1" applyBorder="1" applyAlignment="1" applyProtection="1">
      <alignment horizontal="left" vertical="center" wrapText="1"/>
      <protection locked="0"/>
    </xf>
    <xf numFmtId="8" fontId="24" fillId="0" borderId="20" xfId="0" applyNumberFormat="1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3" fillId="0" borderId="21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8" fontId="24" fillId="0" borderId="23" xfId="0" applyNumberFormat="1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</cellXfs>
  <cellStyles count="37">
    <cellStyle name="Millares" xfId="4" builtinId="3"/>
    <cellStyle name="Millares 2" xfId="2" xr:uid="{00000000-0005-0000-0000-000001000000}"/>
    <cellStyle name="Millares 2 2" xfId="10" xr:uid="{00000000-0005-0000-0000-000002000000}"/>
    <cellStyle name="Millares 2 2 2" xfId="28" xr:uid="{00000000-0005-0000-0000-000003000000}"/>
    <cellStyle name="Millares 2 3" xfId="17" xr:uid="{00000000-0005-0000-0000-000004000000}"/>
    <cellStyle name="Millares 2 3 2" xfId="32" xr:uid="{00000000-0005-0000-0000-000005000000}"/>
    <cellStyle name="Millares 3" xfId="14" xr:uid="{00000000-0005-0000-0000-000006000000}"/>
    <cellStyle name="Millares 3 2" xfId="30" xr:uid="{00000000-0005-0000-0000-000007000000}"/>
    <cellStyle name="Millares 4" xfId="7" xr:uid="{00000000-0005-0000-0000-000008000000}"/>
    <cellStyle name="Millares 4 2" xfId="26" xr:uid="{00000000-0005-0000-0000-000009000000}"/>
    <cellStyle name="Millares 5" xfId="20" xr:uid="{00000000-0005-0000-0000-00000A000000}"/>
    <cellStyle name="Millares 5 2" xfId="35" xr:uid="{00000000-0005-0000-0000-00000B000000}"/>
    <cellStyle name="Millares 6" xfId="25" xr:uid="{00000000-0005-0000-0000-00000C000000}"/>
    <cellStyle name="Moneda" xfId="1" builtinId="4"/>
    <cellStyle name="Moneda 2" xfId="11" xr:uid="{00000000-0005-0000-0000-00000E000000}"/>
    <cellStyle name="Moneda 2 2" xfId="29" xr:uid="{00000000-0005-0000-0000-00000F000000}"/>
    <cellStyle name="Moneda 3" xfId="3" xr:uid="{00000000-0005-0000-0000-000010000000}"/>
    <cellStyle name="Moneda 3 2" xfId="8" xr:uid="{00000000-0005-0000-0000-000011000000}"/>
    <cellStyle name="Moneda 3 2 2" xfId="22" xr:uid="{00000000-0005-0000-0000-000012000000}"/>
    <cellStyle name="Moneda 3 2 2 2" xfId="36" xr:uid="{00000000-0005-0000-0000-000013000000}"/>
    <cellStyle name="Moneda 3 2 3" xfId="27" xr:uid="{00000000-0005-0000-0000-000014000000}"/>
    <cellStyle name="Moneda 3 3" xfId="24" xr:uid="{00000000-0005-0000-0000-000015000000}"/>
    <cellStyle name="Moneda 4" xfId="15" xr:uid="{00000000-0005-0000-0000-000016000000}"/>
    <cellStyle name="Moneda 4 2" xfId="31" xr:uid="{00000000-0005-0000-0000-000017000000}"/>
    <cellStyle name="Moneda 5" xfId="18" xr:uid="{00000000-0005-0000-0000-000018000000}"/>
    <cellStyle name="Moneda 5 2" xfId="33" xr:uid="{00000000-0005-0000-0000-000019000000}"/>
    <cellStyle name="Moneda 6" xfId="19" xr:uid="{00000000-0005-0000-0000-00001A000000}"/>
    <cellStyle name="Moneda 6 2" xfId="34" xr:uid="{00000000-0005-0000-0000-00001B000000}"/>
    <cellStyle name="Moneda 7" xfId="23" xr:uid="{00000000-0005-0000-0000-00001C000000}"/>
    <cellStyle name="Normal" xfId="0" builtinId="0"/>
    <cellStyle name="Normal 2" xfId="12" xr:uid="{00000000-0005-0000-0000-00001E000000}"/>
    <cellStyle name="Normal 2 2" xfId="5" xr:uid="{00000000-0005-0000-0000-00001F000000}"/>
    <cellStyle name="Normal 2 2 2" xfId="13" xr:uid="{00000000-0005-0000-0000-000020000000}"/>
    <cellStyle name="Normal 3" xfId="9" xr:uid="{00000000-0005-0000-0000-000021000000}"/>
    <cellStyle name="Normal 3 2" xfId="21" xr:uid="{00000000-0005-0000-0000-000022000000}"/>
    <cellStyle name="Normal 3 5 2" xfId="6" xr:uid="{00000000-0005-0000-0000-000023000000}"/>
    <cellStyle name="Normal 4" xfId="16" xr:uid="{00000000-0005-0000-0000-00002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1804146</xdr:colOff>
      <xdr:row>25</xdr:row>
      <xdr:rowOff>0</xdr:rowOff>
    </xdr:from>
    <xdr:ext cx="304800" cy="300317"/>
    <xdr:sp macro="" textlink="">
      <xdr:nvSpPr>
        <xdr:cNvPr id="8" name="AutoShape 2" descr="Vista previa de imagen">
          <a:extLst>
            <a:ext uri="{FF2B5EF4-FFF2-40B4-BE49-F238E27FC236}">
              <a16:creationId xmlns:a16="http://schemas.microsoft.com/office/drawing/2014/main" id="{EC3E2573-B6EE-4A10-B174-1416AEB1D8E0}"/>
            </a:ext>
          </a:extLst>
        </xdr:cNvPr>
        <xdr:cNvSpPr>
          <a:spLocks noChangeAspect="1" noChangeArrowheads="1"/>
        </xdr:cNvSpPr>
      </xdr:nvSpPr>
      <xdr:spPr bwMode="auto">
        <a:xfrm>
          <a:off x="4013946" y="5762625"/>
          <a:ext cx="304800" cy="300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1804146</xdr:colOff>
      <xdr:row>25</xdr:row>
      <xdr:rowOff>0</xdr:rowOff>
    </xdr:from>
    <xdr:to>
      <xdr:col>6</xdr:col>
      <xdr:colOff>313444</xdr:colOff>
      <xdr:row>25</xdr:row>
      <xdr:rowOff>357345</xdr:rowOff>
    </xdr:to>
    <xdr:sp macro="" textlink="">
      <xdr:nvSpPr>
        <xdr:cNvPr id="9" name="AutoShape 2" descr="Vista previa de imagen">
          <a:extLst>
            <a:ext uri="{FF2B5EF4-FFF2-40B4-BE49-F238E27FC236}">
              <a16:creationId xmlns:a16="http://schemas.microsoft.com/office/drawing/2014/main" id="{282F55DF-EFAF-484C-B1CA-18DDCC5FAEB9}"/>
            </a:ext>
          </a:extLst>
        </xdr:cNvPr>
        <xdr:cNvSpPr>
          <a:spLocks noChangeAspect="1" noChangeArrowheads="1"/>
        </xdr:cNvSpPr>
      </xdr:nvSpPr>
      <xdr:spPr bwMode="auto">
        <a:xfrm>
          <a:off x="4013946" y="5762625"/>
          <a:ext cx="309523" cy="301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1804146</xdr:colOff>
      <xdr:row>25</xdr:row>
      <xdr:rowOff>0</xdr:rowOff>
    </xdr:from>
    <xdr:ext cx="304800" cy="300317"/>
    <xdr:sp macro="" textlink="">
      <xdr:nvSpPr>
        <xdr:cNvPr id="10" name="AutoShape 2" descr="Vista previa de imagen">
          <a:extLst>
            <a:ext uri="{FF2B5EF4-FFF2-40B4-BE49-F238E27FC236}">
              <a16:creationId xmlns:a16="http://schemas.microsoft.com/office/drawing/2014/main" id="{AED4BE7B-EDA9-48D3-971C-6F7C9A662754}"/>
            </a:ext>
          </a:extLst>
        </xdr:cNvPr>
        <xdr:cNvSpPr>
          <a:spLocks noChangeAspect="1" noChangeArrowheads="1"/>
        </xdr:cNvSpPr>
      </xdr:nvSpPr>
      <xdr:spPr bwMode="auto">
        <a:xfrm>
          <a:off x="4013946" y="5762625"/>
          <a:ext cx="304800" cy="300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A92FB-13DC-446D-8965-053AAFB551F9}">
  <dimension ref="A1:AL88"/>
  <sheetViews>
    <sheetView tabSelected="1" zoomScale="115" zoomScaleNormal="115" workbookViewId="0">
      <selection activeCell="H10" sqref="H10:H12"/>
    </sheetView>
  </sheetViews>
  <sheetFormatPr baseColWidth="10" defaultColWidth="11.28515625" defaultRowHeight="11.25"/>
  <cols>
    <col min="1" max="1" width="8.140625" style="56" customWidth="1"/>
    <col min="2" max="2" width="3.85546875" style="41" customWidth="1"/>
    <col min="3" max="3" width="4.5703125" style="41" customWidth="1"/>
    <col min="4" max="4" width="5.28515625" style="41" customWidth="1"/>
    <col min="5" max="5" width="12.5703125" style="38" customWidth="1"/>
    <col min="6" max="6" width="21.140625" style="36" customWidth="1"/>
    <col min="7" max="7" width="33.85546875" style="57" customWidth="1"/>
    <col min="8" max="8" width="44.42578125" style="58" customWidth="1"/>
    <col min="9" max="9" width="13.28515625" style="59" customWidth="1"/>
    <col min="10" max="10" width="16.7109375" style="42" customWidth="1"/>
    <col min="11" max="11" width="12.7109375" style="43" customWidth="1"/>
    <col min="12" max="12" width="13.42578125" style="60" customWidth="1"/>
    <col min="13" max="13" width="18.5703125" style="61" customWidth="1"/>
    <col min="14" max="14" width="12.42578125" style="39" customWidth="1"/>
    <col min="15" max="15" width="16.28515625" style="62" customWidth="1"/>
    <col min="16" max="38" width="11.5703125" style="39" hidden="1" customWidth="1"/>
    <col min="39" max="171" width="11.5703125" style="39" customWidth="1"/>
    <col min="172" max="172" width="7" style="39" customWidth="1"/>
    <col min="173" max="173" width="5.5703125" style="39" customWidth="1"/>
    <col min="174" max="174" width="5.85546875" style="39" customWidth="1"/>
    <col min="175" max="175" width="4" style="39" customWidth="1"/>
    <col min="176" max="176" width="11.85546875" style="39" customWidth="1"/>
    <col min="177" max="177" width="12.5703125" style="39" customWidth="1"/>
    <col min="178" max="178" width="30.42578125" style="39" customWidth="1"/>
    <col min="179" max="179" width="23.28515625" style="39" customWidth="1"/>
    <col min="180" max="180" width="16.5703125" style="39" customWidth="1"/>
    <col min="181" max="181" width="14.28515625" style="39" customWidth="1"/>
    <col min="182" max="183" width="11.28515625" style="39"/>
    <col min="184" max="184" width="7" style="39" customWidth="1"/>
    <col min="185" max="185" width="5.5703125" style="39" customWidth="1"/>
    <col min="186" max="186" width="5.85546875" style="39" customWidth="1"/>
    <col min="187" max="187" width="4" style="39" customWidth="1"/>
    <col min="188" max="188" width="11.85546875" style="39" customWidth="1"/>
    <col min="189" max="189" width="12.5703125" style="39" customWidth="1"/>
    <col min="190" max="190" width="30.42578125" style="39" customWidth="1"/>
    <col min="191" max="191" width="23.28515625" style="39" customWidth="1"/>
    <col min="192" max="192" width="16.5703125" style="39" customWidth="1"/>
    <col min="193" max="193" width="14.28515625" style="39" customWidth="1"/>
    <col min="194" max="194" width="13.140625" style="39" customWidth="1"/>
    <col min="195" max="195" width="20.42578125" style="39" customWidth="1"/>
    <col min="196" max="196" width="13" style="39" customWidth="1"/>
    <col min="197" max="197" width="17.7109375" style="39" customWidth="1"/>
    <col min="198" max="427" width="11.5703125" style="39" customWidth="1"/>
    <col min="428" max="428" width="7" style="39" customWidth="1"/>
    <col min="429" max="429" width="5.5703125" style="39" customWidth="1"/>
    <col min="430" max="430" width="5.85546875" style="39" customWidth="1"/>
    <col min="431" max="431" width="4" style="39" customWidth="1"/>
    <col min="432" max="432" width="11.85546875" style="39" customWidth="1"/>
    <col min="433" max="433" width="12.5703125" style="39" customWidth="1"/>
    <col min="434" max="434" width="30.42578125" style="39" customWidth="1"/>
    <col min="435" max="435" width="23.28515625" style="39" customWidth="1"/>
    <col min="436" max="436" width="16.5703125" style="39" customWidth="1"/>
    <col min="437" max="437" width="14.28515625" style="39" customWidth="1"/>
    <col min="438" max="439" width="11.28515625" style="39"/>
    <col min="440" max="440" width="7" style="39" customWidth="1"/>
    <col min="441" max="441" width="5.5703125" style="39" customWidth="1"/>
    <col min="442" max="442" width="5.85546875" style="39" customWidth="1"/>
    <col min="443" max="443" width="4" style="39" customWidth="1"/>
    <col min="444" max="444" width="11.85546875" style="39" customWidth="1"/>
    <col min="445" max="445" width="12.5703125" style="39" customWidth="1"/>
    <col min="446" max="446" width="30.42578125" style="39" customWidth="1"/>
    <col min="447" max="447" width="23.28515625" style="39" customWidth="1"/>
    <col min="448" max="448" width="16.5703125" style="39" customWidth="1"/>
    <col min="449" max="449" width="14.28515625" style="39" customWidth="1"/>
    <col min="450" max="450" width="13.140625" style="39" customWidth="1"/>
    <col min="451" max="451" width="20.42578125" style="39" customWidth="1"/>
    <col min="452" max="452" width="13" style="39" customWidth="1"/>
    <col min="453" max="453" width="17.7109375" style="39" customWidth="1"/>
    <col min="454" max="683" width="11.5703125" style="39" customWidth="1"/>
    <col min="684" max="684" width="7" style="39" customWidth="1"/>
    <col min="685" max="685" width="5.5703125" style="39" customWidth="1"/>
    <col min="686" max="686" width="5.85546875" style="39" customWidth="1"/>
    <col min="687" max="687" width="4" style="39" customWidth="1"/>
    <col min="688" max="688" width="11.85546875" style="39" customWidth="1"/>
    <col min="689" max="689" width="12.5703125" style="39" customWidth="1"/>
    <col min="690" max="690" width="30.42578125" style="39" customWidth="1"/>
    <col min="691" max="691" width="23.28515625" style="39" customWidth="1"/>
    <col min="692" max="692" width="16.5703125" style="39" customWidth="1"/>
    <col min="693" max="693" width="14.28515625" style="39" customWidth="1"/>
    <col min="694" max="695" width="11.28515625" style="39"/>
    <col min="696" max="696" width="7" style="39" customWidth="1"/>
    <col min="697" max="697" width="5.5703125" style="39" customWidth="1"/>
    <col min="698" max="698" width="5.85546875" style="39" customWidth="1"/>
    <col min="699" max="699" width="4" style="39" customWidth="1"/>
    <col min="700" max="700" width="11.85546875" style="39" customWidth="1"/>
    <col min="701" max="701" width="12.5703125" style="39" customWidth="1"/>
    <col min="702" max="702" width="30.42578125" style="39" customWidth="1"/>
    <col min="703" max="703" width="23.28515625" style="39" customWidth="1"/>
    <col min="704" max="704" width="16.5703125" style="39" customWidth="1"/>
    <col min="705" max="705" width="14.28515625" style="39" customWidth="1"/>
    <col min="706" max="706" width="13.140625" style="39" customWidth="1"/>
    <col min="707" max="707" width="20.42578125" style="39" customWidth="1"/>
    <col min="708" max="708" width="13" style="39" customWidth="1"/>
    <col min="709" max="709" width="17.7109375" style="39" customWidth="1"/>
    <col min="710" max="939" width="11.5703125" style="39" customWidth="1"/>
    <col min="940" max="940" width="7" style="39" customWidth="1"/>
    <col min="941" max="941" width="5.5703125" style="39" customWidth="1"/>
    <col min="942" max="942" width="5.85546875" style="39" customWidth="1"/>
    <col min="943" max="943" width="4" style="39" customWidth="1"/>
    <col min="944" max="944" width="11.85546875" style="39" customWidth="1"/>
    <col min="945" max="945" width="12.5703125" style="39" customWidth="1"/>
    <col min="946" max="946" width="30.42578125" style="39" customWidth="1"/>
    <col min="947" max="947" width="23.28515625" style="39" customWidth="1"/>
    <col min="948" max="948" width="16.5703125" style="39" customWidth="1"/>
    <col min="949" max="949" width="14.28515625" style="39" customWidth="1"/>
    <col min="950" max="951" width="11.28515625" style="39"/>
    <col min="952" max="952" width="7" style="39" customWidth="1"/>
    <col min="953" max="953" width="5.5703125" style="39" customWidth="1"/>
    <col min="954" max="954" width="5.85546875" style="39" customWidth="1"/>
    <col min="955" max="955" width="4" style="39" customWidth="1"/>
    <col min="956" max="956" width="11.85546875" style="39" customWidth="1"/>
    <col min="957" max="957" width="12.5703125" style="39" customWidth="1"/>
    <col min="958" max="958" width="30.42578125" style="39" customWidth="1"/>
    <col min="959" max="959" width="23.28515625" style="39" customWidth="1"/>
    <col min="960" max="960" width="16.5703125" style="39" customWidth="1"/>
    <col min="961" max="961" width="14.28515625" style="39" customWidth="1"/>
    <col min="962" max="962" width="13.140625" style="39" customWidth="1"/>
    <col min="963" max="963" width="20.42578125" style="39" customWidth="1"/>
    <col min="964" max="964" width="13" style="39" customWidth="1"/>
    <col min="965" max="965" width="17.7109375" style="39" customWidth="1"/>
    <col min="966" max="1195" width="11.5703125" style="39" customWidth="1"/>
    <col min="1196" max="1196" width="7" style="39" customWidth="1"/>
    <col min="1197" max="1197" width="5.5703125" style="39" customWidth="1"/>
    <col min="1198" max="1198" width="5.85546875" style="39" customWidth="1"/>
    <col min="1199" max="1199" width="4" style="39" customWidth="1"/>
    <col min="1200" max="1200" width="11.85546875" style="39" customWidth="1"/>
    <col min="1201" max="1201" width="12.5703125" style="39" customWidth="1"/>
    <col min="1202" max="1202" width="30.42578125" style="39" customWidth="1"/>
    <col min="1203" max="1203" width="23.28515625" style="39" customWidth="1"/>
    <col min="1204" max="1204" width="16.5703125" style="39" customWidth="1"/>
    <col min="1205" max="1205" width="14.28515625" style="39" customWidth="1"/>
    <col min="1206" max="1207" width="11.28515625" style="39"/>
    <col min="1208" max="1208" width="7" style="39" customWidth="1"/>
    <col min="1209" max="1209" width="5.5703125" style="39" customWidth="1"/>
    <col min="1210" max="1210" width="5.85546875" style="39" customWidth="1"/>
    <col min="1211" max="1211" width="4" style="39" customWidth="1"/>
    <col min="1212" max="1212" width="11.85546875" style="39" customWidth="1"/>
    <col min="1213" max="1213" width="12.5703125" style="39" customWidth="1"/>
    <col min="1214" max="1214" width="30.42578125" style="39" customWidth="1"/>
    <col min="1215" max="1215" width="23.28515625" style="39" customWidth="1"/>
    <col min="1216" max="1216" width="16.5703125" style="39" customWidth="1"/>
    <col min="1217" max="1217" width="14.28515625" style="39" customWidth="1"/>
    <col min="1218" max="1218" width="13.140625" style="39" customWidth="1"/>
    <col min="1219" max="1219" width="20.42578125" style="39" customWidth="1"/>
    <col min="1220" max="1220" width="13" style="39" customWidth="1"/>
    <col min="1221" max="1221" width="17.7109375" style="39" customWidth="1"/>
    <col min="1222" max="1451" width="11.5703125" style="39" customWidth="1"/>
    <col min="1452" max="1452" width="7" style="39" customWidth="1"/>
    <col min="1453" max="1453" width="5.5703125" style="39" customWidth="1"/>
    <col min="1454" max="1454" width="5.85546875" style="39" customWidth="1"/>
    <col min="1455" max="1455" width="4" style="39" customWidth="1"/>
    <col min="1456" max="1456" width="11.85546875" style="39" customWidth="1"/>
    <col min="1457" max="1457" width="12.5703125" style="39" customWidth="1"/>
    <col min="1458" max="1458" width="30.42578125" style="39" customWidth="1"/>
    <col min="1459" max="1459" width="23.28515625" style="39" customWidth="1"/>
    <col min="1460" max="1460" width="16.5703125" style="39" customWidth="1"/>
    <col min="1461" max="1461" width="14.28515625" style="39" customWidth="1"/>
    <col min="1462" max="1463" width="11.28515625" style="39"/>
    <col min="1464" max="1464" width="7" style="39" customWidth="1"/>
    <col min="1465" max="1465" width="5.5703125" style="39" customWidth="1"/>
    <col min="1466" max="1466" width="5.85546875" style="39" customWidth="1"/>
    <col min="1467" max="1467" width="4" style="39" customWidth="1"/>
    <col min="1468" max="1468" width="11.85546875" style="39" customWidth="1"/>
    <col min="1469" max="1469" width="12.5703125" style="39" customWidth="1"/>
    <col min="1470" max="1470" width="30.42578125" style="39" customWidth="1"/>
    <col min="1471" max="1471" width="23.28515625" style="39" customWidth="1"/>
    <col min="1472" max="1472" width="16.5703125" style="39" customWidth="1"/>
    <col min="1473" max="1473" width="14.28515625" style="39" customWidth="1"/>
    <col min="1474" max="1474" width="13.140625" style="39" customWidth="1"/>
    <col min="1475" max="1475" width="20.42578125" style="39" customWidth="1"/>
    <col min="1476" max="1476" width="13" style="39" customWidth="1"/>
    <col min="1477" max="1477" width="17.7109375" style="39" customWidth="1"/>
    <col min="1478" max="1707" width="11.5703125" style="39" customWidth="1"/>
    <col min="1708" max="1708" width="7" style="39" customWidth="1"/>
    <col min="1709" max="1709" width="5.5703125" style="39" customWidth="1"/>
    <col min="1710" max="1710" width="5.85546875" style="39" customWidth="1"/>
    <col min="1711" max="1711" width="4" style="39" customWidth="1"/>
    <col min="1712" max="1712" width="11.85546875" style="39" customWidth="1"/>
    <col min="1713" max="1713" width="12.5703125" style="39" customWidth="1"/>
    <col min="1714" max="1714" width="30.42578125" style="39" customWidth="1"/>
    <col min="1715" max="1715" width="23.28515625" style="39" customWidth="1"/>
    <col min="1716" max="1716" width="16.5703125" style="39" customWidth="1"/>
    <col min="1717" max="1717" width="14.28515625" style="39" customWidth="1"/>
    <col min="1718" max="1719" width="11.28515625" style="39"/>
    <col min="1720" max="1720" width="7" style="39" customWidth="1"/>
    <col min="1721" max="1721" width="5.5703125" style="39" customWidth="1"/>
    <col min="1722" max="1722" width="5.85546875" style="39" customWidth="1"/>
    <col min="1723" max="1723" width="4" style="39" customWidth="1"/>
    <col min="1724" max="1724" width="11.85546875" style="39" customWidth="1"/>
    <col min="1725" max="1725" width="12.5703125" style="39" customWidth="1"/>
    <col min="1726" max="1726" width="30.42578125" style="39" customWidth="1"/>
    <col min="1727" max="1727" width="23.28515625" style="39" customWidth="1"/>
    <col min="1728" max="1728" width="16.5703125" style="39" customWidth="1"/>
    <col min="1729" max="1729" width="14.28515625" style="39" customWidth="1"/>
    <col min="1730" max="1730" width="13.140625" style="39" customWidth="1"/>
    <col min="1731" max="1731" width="20.42578125" style="39" customWidth="1"/>
    <col min="1732" max="1732" width="13" style="39" customWidth="1"/>
    <col min="1733" max="1733" width="17.7109375" style="39" customWidth="1"/>
    <col min="1734" max="1963" width="11.5703125" style="39" customWidth="1"/>
    <col min="1964" max="1964" width="7" style="39" customWidth="1"/>
    <col min="1965" max="1965" width="5.5703125" style="39" customWidth="1"/>
    <col min="1966" max="1966" width="5.85546875" style="39" customWidth="1"/>
    <col min="1967" max="1967" width="4" style="39" customWidth="1"/>
    <col min="1968" max="1968" width="11.85546875" style="39" customWidth="1"/>
    <col min="1969" max="1969" width="12.5703125" style="39" customWidth="1"/>
    <col min="1970" max="1970" width="30.42578125" style="39" customWidth="1"/>
    <col min="1971" max="1971" width="23.28515625" style="39" customWidth="1"/>
    <col min="1972" max="1972" width="16.5703125" style="39" customWidth="1"/>
    <col min="1973" max="1973" width="14.28515625" style="39" customWidth="1"/>
    <col min="1974" max="1975" width="11.28515625" style="39"/>
    <col min="1976" max="1976" width="7" style="39" customWidth="1"/>
    <col min="1977" max="1977" width="5.5703125" style="39" customWidth="1"/>
    <col min="1978" max="1978" width="5.85546875" style="39" customWidth="1"/>
    <col min="1979" max="1979" width="4" style="39" customWidth="1"/>
    <col min="1980" max="1980" width="11.85546875" style="39" customWidth="1"/>
    <col min="1981" max="1981" width="12.5703125" style="39" customWidth="1"/>
    <col min="1982" max="1982" width="30.42578125" style="39" customWidth="1"/>
    <col min="1983" max="1983" width="23.28515625" style="39" customWidth="1"/>
    <col min="1984" max="1984" width="16.5703125" style="39" customWidth="1"/>
    <col min="1985" max="1985" width="14.28515625" style="39" customWidth="1"/>
    <col min="1986" max="1986" width="13.140625" style="39" customWidth="1"/>
    <col min="1987" max="1987" width="20.42578125" style="39" customWidth="1"/>
    <col min="1988" max="1988" width="13" style="39" customWidth="1"/>
    <col min="1989" max="1989" width="17.7109375" style="39" customWidth="1"/>
    <col min="1990" max="2219" width="11.5703125" style="39" customWidth="1"/>
    <col min="2220" max="2220" width="7" style="39" customWidth="1"/>
    <col min="2221" max="2221" width="5.5703125" style="39" customWidth="1"/>
    <col min="2222" max="2222" width="5.85546875" style="39" customWidth="1"/>
    <col min="2223" max="2223" width="4" style="39" customWidth="1"/>
    <col min="2224" max="2224" width="11.85546875" style="39" customWidth="1"/>
    <col min="2225" max="2225" width="12.5703125" style="39" customWidth="1"/>
    <col min="2226" max="2226" width="30.42578125" style="39" customWidth="1"/>
    <col min="2227" max="2227" width="23.28515625" style="39" customWidth="1"/>
    <col min="2228" max="2228" width="16.5703125" style="39" customWidth="1"/>
    <col min="2229" max="2229" width="14.28515625" style="39" customWidth="1"/>
    <col min="2230" max="2231" width="11.28515625" style="39"/>
    <col min="2232" max="2232" width="7" style="39" customWidth="1"/>
    <col min="2233" max="2233" width="5.5703125" style="39" customWidth="1"/>
    <col min="2234" max="2234" width="5.85546875" style="39" customWidth="1"/>
    <col min="2235" max="2235" width="4" style="39" customWidth="1"/>
    <col min="2236" max="2236" width="11.85546875" style="39" customWidth="1"/>
    <col min="2237" max="2237" width="12.5703125" style="39" customWidth="1"/>
    <col min="2238" max="2238" width="30.42578125" style="39" customWidth="1"/>
    <col min="2239" max="2239" width="23.28515625" style="39" customWidth="1"/>
    <col min="2240" max="2240" width="16.5703125" style="39" customWidth="1"/>
    <col min="2241" max="2241" width="14.28515625" style="39" customWidth="1"/>
    <col min="2242" max="2242" width="13.140625" style="39" customWidth="1"/>
    <col min="2243" max="2243" width="20.42578125" style="39" customWidth="1"/>
    <col min="2244" max="2244" width="13" style="39" customWidth="1"/>
    <col min="2245" max="2245" width="17.7109375" style="39" customWidth="1"/>
    <col min="2246" max="2475" width="11.5703125" style="39" customWidth="1"/>
    <col min="2476" max="2476" width="7" style="39" customWidth="1"/>
    <col min="2477" max="2477" width="5.5703125" style="39" customWidth="1"/>
    <col min="2478" max="2478" width="5.85546875" style="39" customWidth="1"/>
    <col min="2479" max="2479" width="4" style="39" customWidth="1"/>
    <col min="2480" max="2480" width="11.85546875" style="39" customWidth="1"/>
    <col min="2481" max="2481" width="12.5703125" style="39" customWidth="1"/>
    <col min="2482" max="2482" width="30.42578125" style="39" customWidth="1"/>
    <col min="2483" max="2483" width="23.28515625" style="39" customWidth="1"/>
    <col min="2484" max="2484" width="16.5703125" style="39" customWidth="1"/>
    <col min="2485" max="2485" width="14.28515625" style="39" customWidth="1"/>
    <col min="2486" max="2487" width="11.28515625" style="39"/>
    <col min="2488" max="2488" width="7" style="39" customWidth="1"/>
    <col min="2489" max="2489" width="5.5703125" style="39" customWidth="1"/>
    <col min="2490" max="2490" width="5.85546875" style="39" customWidth="1"/>
    <col min="2491" max="2491" width="4" style="39" customWidth="1"/>
    <col min="2492" max="2492" width="11.85546875" style="39" customWidth="1"/>
    <col min="2493" max="2493" width="12.5703125" style="39" customWidth="1"/>
    <col min="2494" max="2494" width="30.42578125" style="39" customWidth="1"/>
    <col min="2495" max="2495" width="23.28515625" style="39" customWidth="1"/>
    <col min="2496" max="2496" width="16.5703125" style="39" customWidth="1"/>
    <col min="2497" max="2497" width="14.28515625" style="39" customWidth="1"/>
    <col min="2498" max="2498" width="13.140625" style="39" customWidth="1"/>
    <col min="2499" max="2499" width="20.42578125" style="39" customWidth="1"/>
    <col min="2500" max="2500" width="13" style="39" customWidth="1"/>
    <col min="2501" max="2501" width="17.7109375" style="39" customWidth="1"/>
    <col min="2502" max="2731" width="11.5703125" style="39" customWidth="1"/>
    <col min="2732" max="2732" width="7" style="39" customWidth="1"/>
    <col min="2733" max="2733" width="5.5703125" style="39" customWidth="1"/>
    <col min="2734" max="2734" width="5.85546875" style="39" customWidth="1"/>
    <col min="2735" max="2735" width="4" style="39" customWidth="1"/>
    <col min="2736" max="2736" width="11.85546875" style="39" customWidth="1"/>
    <col min="2737" max="2737" width="12.5703125" style="39" customWidth="1"/>
    <col min="2738" max="2738" width="30.42578125" style="39" customWidth="1"/>
    <col min="2739" max="2739" width="23.28515625" style="39" customWidth="1"/>
    <col min="2740" max="2740" width="16.5703125" style="39" customWidth="1"/>
    <col min="2741" max="2741" width="14.28515625" style="39" customWidth="1"/>
    <col min="2742" max="2743" width="11.28515625" style="39"/>
    <col min="2744" max="2744" width="7" style="39" customWidth="1"/>
    <col min="2745" max="2745" width="5.5703125" style="39" customWidth="1"/>
    <col min="2746" max="2746" width="5.85546875" style="39" customWidth="1"/>
    <col min="2747" max="2747" width="4" style="39" customWidth="1"/>
    <col min="2748" max="2748" width="11.85546875" style="39" customWidth="1"/>
    <col min="2749" max="2749" width="12.5703125" style="39" customWidth="1"/>
    <col min="2750" max="2750" width="30.42578125" style="39" customWidth="1"/>
    <col min="2751" max="2751" width="23.28515625" style="39" customWidth="1"/>
    <col min="2752" max="2752" width="16.5703125" style="39" customWidth="1"/>
    <col min="2753" max="2753" width="14.28515625" style="39" customWidth="1"/>
    <col min="2754" max="2754" width="13.140625" style="39" customWidth="1"/>
    <col min="2755" max="2755" width="20.42578125" style="39" customWidth="1"/>
    <col min="2756" max="2756" width="13" style="39" customWidth="1"/>
    <col min="2757" max="2757" width="17.7109375" style="39" customWidth="1"/>
    <col min="2758" max="2987" width="11.5703125" style="39" customWidth="1"/>
    <col min="2988" max="2988" width="7" style="39" customWidth="1"/>
    <col min="2989" max="2989" width="5.5703125" style="39" customWidth="1"/>
    <col min="2990" max="2990" width="5.85546875" style="39" customWidth="1"/>
    <col min="2991" max="2991" width="4" style="39" customWidth="1"/>
    <col min="2992" max="2992" width="11.85546875" style="39" customWidth="1"/>
    <col min="2993" max="2993" width="12.5703125" style="39" customWidth="1"/>
    <col min="2994" max="2994" width="30.42578125" style="39" customWidth="1"/>
    <col min="2995" max="2995" width="23.28515625" style="39" customWidth="1"/>
    <col min="2996" max="2996" width="16.5703125" style="39" customWidth="1"/>
    <col min="2997" max="2997" width="14.28515625" style="39" customWidth="1"/>
    <col min="2998" max="2999" width="11.28515625" style="39"/>
    <col min="3000" max="3000" width="7" style="39" customWidth="1"/>
    <col min="3001" max="3001" width="5.5703125" style="39" customWidth="1"/>
    <col min="3002" max="3002" width="5.85546875" style="39" customWidth="1"/>
    <col min="3003" max="3003" width="4" style="39" customWidth="1"/>
    <col min="3004" max="3004" width="11.85546875" style="39" customWidth="1"/>
    <col min="3005" max="3005" width="12.5703125" style="39" customWidth="1"/>
    <col min="3006" max="3006" width="30.42578125" style="39" customWidth="1"/>
    <col min="3007" max="3007" width="23.28515625" style="39" customWidth="1"/>
    <col min="3008" max="3008" width="16.5703125" style="39" customWidth="1"/>
    <col min="3009" max="3009" width="14.28515625" style="39" customWidth="1"/>
    <col min="3010" max="3010" width="13.140625" style="39" customWidth="1"/>
    <col min="3011" max="3011" width="20.42578125" style="39" customWidth="1"/>
    <col min="3012" max="3012" width="13" style="39" customWidth="1"/>
    <col min="3013" max="3013" width="17.7109375" style="39" customWidth="1"/>
    <col min="3014" max="3243" width="11.5703125" style="39" customWidth="1"/>
    <col min="3244" max="3244" width="7" style="39" customWidth="1"/>
    <col min="3245" max="3245" width="5.5703125" style="39" customWidth="1"/>
    <col min="3246" max="3246" width="5.85546875" style="39" customWidth="1"/>
    <col min="3247" max="3247" width="4" style="39" customWidth="1"/>
    <col min="3248" max="3248" width="11.85546875" style="39" customWidth="1"/>
    <col min="3249" max="3249" width="12.5703125" style="39" customWidth="1"/>
    <col min="3250" max="3250" width="30.42578125" style="39" customWidth="1"/>
    <col min="3251" max="3251" width="23.28515625" style="39" customWidth="1"/>
    <col min="3252" max="3252" width="16.5703125" style="39" customWidth="1"/>
    <col min="3253" max="3253" width="14.28515625" style="39" customWidth="1"/>
    <col min="3254" max="3255" width="11.28515625" style="39"/>
    <col min="3256" max="3256" width="7" style="39" customWidth="1"/>
    <col min="3257" max="3257" width="5.5703125" style="39" customWidth="1"/>
    <col min="3258" max="3258" width="5.85546875" style="39" customWidth="1"/>
    <col min="3259" max="3259" width="4" style="39" customWidth="1"/>
    <col min="3260" max="3260" width="11.85546875" style="39" customWidth="1"/>
    <col min="3261" max="3261" width="12.5703125" style="39" customWidth="1"/>
    <col min="3262" max="3262" width="30.42578125" style="39" customWidth="1"/>
    <col min="3263" max="3263" width="23.28515625" style="39" customWidth="1"/>
    <col min="3264" max="3264" width="16.5703125" style="39" customWidth="1"/>
    <col min="3265" max="3265" width="14.28515625" style="39" customWidth="1"/>
    <col min="3266" max="3266" width="13.140625" style="39" customWidth="1"/>
    <col min="3267" max="3267" width="20.42578125" style="39" customWidth="1"/>
    <col min="3268" max="3268" width="13" style="39" customWidth="1"/>
    <col min="3269" max="3269" width="17.7109375" style="39" customWidth="1"/>
    <col min="3270" max="3499" width="11.5703125" style="39" customWidth="1"/>
    <col min="3500" max="3500" width="7" style="39" customWidth="1"/>
    <col min="3501" max="3501" width="5.5703125" style="39" customWidth="1"/>
    <col min="3502" max="3502" width="5.85546875" style="39" customWidth="1"/>
    <col min="3503" max="3503" width="4" style="39" customWidth="1"/>
    <col min="3504" max="3504" width="11.85546875" style="39" customWidth="1"/>
    <col min="3505" max="3505" width="12.5703125" style="39" customWidth="1"/>
    <col min="3506" max="3506" width="30.42578125" style="39" customWidth="1"/>
    <col min="3507" max="3507" width="23.28515625" style="39" customWidth="1"/>
    <col min="3508" max="3508" width="16.5703125" style="39" customWidth="1"/>
    <col min="3509" max="3509" width="14.28515625" style="39" customWidth="1"/>
    <col min="3510" max="3511" width="11.28515625" style="39"/>
    <col min="3512" max="3512" width="7" style="39" customWidth="1"/>
    <col min="3513" max="3513" width="5.5703125" style="39" customWidth="1"/>
    <col min="3514" max="3514" width="5.85546875" style="39" customWidth="1"/>
    <col min="3515" max="3515" width="4" style="39" customWidth="1"/>
    <col min="3516" max="3516" width="11.85546875" style="39" customWidth="1"/>
    <col min="3517" max="3517" width="12.5703125" style="39" customWidth="1"/>
    <col min="3518" max="3518" width="30.42578125" style="39" customWidth="1"/>
    <col min="3519" max="3519" width="23.28515625" style="39" customWidth="1"/>
    <col min="3520" max="3520" width="16.5703125" style="39" customWidth="1"/>
    <col min="3521" max="3521" width="14.28515625" style="39" customWidth="1"/>
    <col min="3522" max="3522" width="13.140625" style="39" customWidth="1"/>
    <col min="3523" max="3523" width="20.42578125" style="39" customWidth="1"/>
    <col min="3524" max="3524" width="13" style="39" customWidth="1"/>
    <col min="3525" max="3525" width="17.7109375" style="39" customWidth="1"/>
    <col min="3526" max="3755" width="11.5703125" style="39" customWidth="1"/>
    <col min="3756" max="3756" width="7" style="39" customWidth="1"/>
    <col min="3757" max="3757" width="5.5703125" style="39" customWidth="1"/>
    <col min="3758" max="3758" width="5.85546875" style="39" customWidth="1"/>
    <col min="3759" max="3759" width="4" style="39" customWidth="1"/>
    <col min="3760" max="3760" width="11.85546875" style="39" customWidth="1"/>
    <col min="3761" max="3761" width="12.5703125" style="39" customWidth="1"/>
    <col min="3762" max="3762" width="30.42578125" style="39" customWidth="1"/>
    <col min="3763" max="3763" width="23.28515625" style="39" customWidth="1"/>
    <col min="3764" max="3764" width="16.5703125" style="39" customWidth="1"/>
    <col min="3765" max="3765" width="14.28515625" style="39" customWidth="1"/>
    <col min="3766" max="3767" width="11.28515625" style="39"/>
    <col min="3768" max="3768" width="7" style="39" customWidth="1"/>
    <col min="3769" max="3769" width="5.5703125" style="39" customWidth="1"/>
    <col min="3770" max="3770" width="5.85546875" style="39" customWidth="1"/>
    <col min="3771" max="3771" width="4" style="39" customWidth="1"/>
    <col min="3772" max="3772" width="11.85546875" style="39" customWidth="1"/>
    <col min="3773" max="3773" width="12.5703125" style="39" customWidth="1"/>
    <col min="3774" max="3774" width="30.42578125" style="39" customWidth="1"/>
    <col min="3775" max="3775" width="23.28515625" style="39" customWidth="1"/>
    <col min="3776" max="3776" width="16.5703125" style="39" customWidth="1"/>
    <col min="3777" max="3777" width="14.28515625" style="39" customWidth="1"/>
    <col min="3778" max="3778" width="13.140625" style="39" customWidth="1"/>
    <col min="3779" max="3779" width="20.42578125" style="39" customWidth="1"/>
    <col min="3780" max="3780" width="13" style="39" customWidth="1"/>
    <col min="3781" max="3781" width="17.7109375" style="39" customWidth="1"/>
    <col min="3782" max="4011" width="11.5703125" style="39" customWidth="1"/>
    <col min="4012" max="4012" width="7" style="39" customWidth="1"/>
    <col min="4013" max="4013" width="5.5703125" style="39" customWidth="1"/>
    <col min="4014" max="4014" width="5.85546875" style="39" customWidth="1"/>
    <col min="4015" max="4015" width="4" style="39" customWidth="1"/>
    <col min="4016" max="4016" width="11.85546875" style="39" customWidth="1"/>
    <col min="4017" max="4017" width="12.5703125" style="39" customWidth="1"/>
    <col min="4018" max="4018" width="30.42578125" style="39" customWidth="1"/>
    <col min="4019" max="4019" width="23.28515625" style="39" customWidth="1"/>
    <col min="4020" max="4020" width="16.5703125" style="39" customWidth="1"/>
    <col min="4021" max="4021" width="14.28515625" style="39" customWidth="1"/>
    <col min="4022" max="4023" width="11.28515625" style="39"/>
    <col min="4024" max="4024" width="7" style="39" customWidth="1"/>
    <col min="4025" max="4025" width="5.5703125" style="39" customWidth="1"/>
    <col min="4026" max="4026" width="5.85546875" style="39" customWidth="1"/>
    <col min="4027" max="4027" width="4" style="39" customWidth="1"/>
    <col min="4028" max="4028" width="11.85546875" style="39" customWidth="1"/>
    <col min="4029" max="4029" width="12.5703125" style="39" customWidth="1"/>
    <col min="4030" max="4030" width="30.42578125" style="39" customWidth="1"/>
    <col min="4031" max="4031" width="23.28515625" style="39" customWidth="1"/>
    <col min="4032" max="4032" width="16.5703125" style="39" customWidth="1"/>
    <col min="4033" max="4033" width="14.28515625" style="39" customWidth="1"/>
    <col min="4034" max="4034" width="13.140625" style="39" customWidth="1"/>
    <col min="4035" max="4035" width="20.42578125" style="39" customWidth="1"/>
    <col min="4036" max="4036" width="13" style="39" customWidth="1"/>
    <col min="4037" max="4037" width="17.7109375" style="39" customWidth="1"/>
    <col min="4038" max="4267" width="11.5703125" style="39" customWidth="1"/>
    <col min="4268" max="4268" width="7" style="39" customWidth="1"/>
    <col min="4269" max="4269" width="5.5703125" style="39" customWidth="1"/>
    <col min="4270" max="4270" width="5.85546875" style="39" customWidth="1"/>
    <col min="4271" max="4271" width="4" style="39" customWidth="1"/>
    <col min="4272" max="4272" width="11.85546875" style="39" customWidth="1"/>
    <col min="4273" max="4273" width="12.5703125" style="39" customWidth="1"/>
    <col min="4274" max="4274" width="30.42578125" style="39" customWidth="1"/>
    <col min="4275" max="4275" width="23.28515625" style="39" customWidth="1"/>
    <col min="4276" max="4276" width="16.5703125" style="39" customWidth="1"/>
    <col min="4277" max="4277" width="14.28515625" style="39" customWidth="1"/>
    <col min="4278" max="4279" width="11.28515625" style="39"/>
    <col min="4280" max="4280" width="7" style="39" customWidth="1"/>
    <col min="4281" max="4281" width="5.5703125" style="39" customWidth="1"/>
    <col min="4282" max="4282" width="5.85546875" style="39" customWidth="1"/>
    <col min="4283" max="4283" width="4" style="39" customWidth="1"/>
    <col min="4284" max="4284" width="11.85546875" style="39" customWidth="1"/>
    <col min="4285" max="4285" width="12.5703125" style="39" customWidth="1"/>
    <col min="4286" max="4286" width="30.42578125" style="39" customWidth="1"/>
    <col min="4287" max="4287" width="23.28515625" style="39" customWidth="1"/>
    <col min="4288" max="4288" width="16.5703125" style="39" customWidth="1"/>
    <col min="4289" max="4289" width="14.28515625" style="39" customWidth="1"/>
    <col min="4290" max="4290" width="13.140625" style="39" customWidth="1"/>
    <col min="4291" max="4291" width="20.42578125" style="39" customWidth="1"/>
    <col min="4292" max="4292" width="13" style="39" customWidth="1"/>
    <col min="4293" max="4293" width="17.7109375" style="39" customWidth="1"/>
    <col min="4294" max="4523" width="11.5703125" style="39" customWidth="1"/>
    <col min="4524" max="4524" width="7" style="39" customWidth="1"/>
    <col min="4525" max="4525" width="5.5703125" style="39" customWidth="1"/>
    <col min="4526" max="4526" width="5.85546875" style="39" customWidth="1"/>
    <col min="4527" max="4527" width="4" style="39" customWidth="1"/>
    <col min="4528" max="4528" width="11.85546875" style="39" customWidth="1"/>
    <col min="4529" max="4529" width="12.5703125" style="39" customWidth="1"/>
    <col min="4530" max="4530" width="30.42578125" style="39" customWidth="1"/>
    <col min="4531" max="4531" width="23.28515625" style="39" customWidth="1"/>
    <col min="4532" max="4532" width="16.5703125" style="39" customWidth="1"/>
    <col min="4533" max="4533" width="14.28515625" style="39" customWidth="1"/>
    <col min="4534" max="4535" width="11.28515625" style="39"/>
    <col min="4536" max="4536" width="7" style="39" customWidth="1"/>
    <col min="4537" max="4537" width="5.5703125" style="39" customWidth="1"/>
    <col min="4538" max="4538" width="5.85546875" style="39" customWidth="1"/>
    <col min="4539" max="4539" width="4" style="39" customWidth="1"/>
    <col min="4540" max="4540" width="11.85546875" style="39" customWidth="1"/>
    <col min="4541" max="4541" width="12.5703125" style="39" customWidth="1"/>
    <col min="4542" max="4542" width="30.42578125" style="39" customWidth="1"/>
    <col min="4543" max="4543" width="23.28515625" style="39" customWidth="1"/>
    <col min="4544" max="4544" width="16.5703125" style="39" customWidth="1"/>
    <col min="4545" max="4545" width="14.28515625" style="39" customWidth="1"/>
    <col min="4546" max="4546" width="13.140625" style="39" customWidth="1"/>
    <col min="4547" max="4547" width="20.42578125" style="39" customWidth="1"/>
    <col min="4548" max="4548" width="13" style="39" customWidth="1"/>
    <col min="4549" max="4549" width="17.7109375" style="39" customWidth="1"/>
    <col min="4550" max="4779" width="11.5703125" style="39" customWidth="1"/>
    <col min="4780" max="4780" width="7" style="39" customWidth="1"/>
    <col min="4781" max="4781" width="5.5703125" style="39" customWidth="1"/>
    <col min="4782" max="4782" width="5.85546875" style="39" customWidth="1"/>
    <col min="4783" max="4783" width="4" style="39" customWidth="1"/>
    <col min="4784" max="4784" width="11.85546875" style="39" customWidth="1"/>
    <col min="4785" max="4785" width="12.5703125" style="39" customWidth="1"/>
    <col min="4786" max="4786" width="30.42578125" style="39" customWidth="1"/>
    <col min="4787" max="4787" width="23.28515625" style="39" customWidth="1"/>
    <col min="4788" max="4788" width="16.5703125" style="39" customWidth="1"/>
    <col min="4789" max="4789" width="14.28515625" style="39" customWidth="1"/>
    <col min="4790" max="4791" width="11.28515625" style="39"/>
    <col min="4792" max="4792" width="7" style="39" customWidth="1"/>
    <col min="4793" max="4793" width="5.5703125" style="39" customWidth="1"/>
    <col min="4794" max="4794" width="5.85546875" style="39" customWidth="1"/>
    <col min="4795" max="4795" width="4" style="39" customWidth="1"/>
    <col min="4796" max="4796" width="11.85546875" style="39" customWidth="1"/>
    <col min="4797" max="4797" width="12.5703125" style="39" customWidth="1"/>
    <col min="4798" max="4798" width="30.42578125" style="39" customWidth="1"/>
    <col min="4799" max="4799" width="23.28515625" style="39" customWidth="1"/>
    <col min="4800" max="4800" width="16.5703125" style="39" customWidth="1"/>
    <col min="4801" max="4801" width="14.28515625" style="39" customWidth="1"/>
    <col min="4802" max="4802" width="13.140625" style="39" customWidth="1"/>
    <col min="4803" max="4803" width="20.42578125" style="39" customWidth="1"/>
    <col min="4804" max="4804" width="13" style="39" customWidth="1"/>
    <col min="4805" max="4805" width="17.7109375" style="39" customWidth="1"/>
    <col min="4806" max="5035" width="11.5703125" style="39" customWidth="1"/>
    <col min="5036" max="5036" width="7" style="39" customWidth="1"/>
    <col min="5037" max="5037" width="5.5703125" style="39" customWidth="1"/>
    <col min="5038" max="5038" width="5.85546875" style="39" customWidth="1"/>
    <col min="5039" max="5039" width="4" style="39" customWidth="1"/>
    <col min="5040" max="5040" width="11.85546875" style="39" customWidth="1"/>
    <col min="5041" max="5041" width="12.5703125" style="39" customWidth="1"/>
    <col min="5042" max="5042" width="30.42578125" style="39" customWidth="1"/>
    <col min="5043" max="5043" width="23.28515625" style="39" customWidth="1"/>
    <col min="5044" max="5044" width="16.5703125" style="39" customWidth="1"/>
    <col min="5045" max="5045" width="14.28515625" style="39" customWidth="1"/>
    <col min="5046" max="5047" width="11.28515625" style="39"/>
    <col min="5048" max="5048" width="7" style="39" customWidth="1"/>
    <col min="5049" max="5049" width="5.5703125" style="39" customWidth="1"/>
    <col min="5050" max="5050" width="5.85546875" style="39" customWidth="1"/>
    <col min="5051" max="5051" width="4" style="39" customWidth="1"/>
    <col min="5052" max="5052" width="11.85546875" style="39" customWidth="1"/>
    <col min="5053" max="5053" width="12.5703125" style="39" customWidth="1"/>
    <col min="5054" max="5054" width="30.42578125" style="39" customWidth="1"/>
    <col min="5055" max="5055" width="23.28515625" style="39" customWidth="1"/>
    <col min="5056" max="5056" width="16.5703125" style="39" customWidth="1"/>
    <col min="5057" max="5057" width="14.28515625" style="39" customWidth="1"/>
    <col min="5058" max="5058" width="13.140625" style="39" customWidth="1"/>
    <col min="5059" max="5059" width="20.42578125" style="39" customWidth="1"/>
    <col min="5060" max="5060" width="13" style="39" customWidth="1"/>
    <col min="5061" max="5061" width="17.7109375" style="39" customWidth="1"/>
    <col min="5062" max="5291" width="11.5703125" style="39" customWidth="1"/>
    <col min="5292" max="5292" width="7" style="39" customWidth="1"/>
    <col min="5293" max="5293" width="5.5703125" style="39" customWidth="1"/>
    <col min="5294" max="5294" width="5.85546875" style="39" customWidth="1"/>
    <col min="5295" max="5295" width="4" style="39" customWidth="1"/>
    <col min="5296" max="5296" width="11.85546875" style="39" customWidth="1"/>
    <col min="5297" max="5297" width="12.5703125" style="39" customWidth="1"/>
    <col min="5298" max="5298" width="30.42578125" style="39" customWidth="1"/>
    <col min="5299" max="5299" width="23.28515625" style="39" customWidth="1"/>
    <col min="5300" max="5300" width="16.5703125" style="39" customWidth="1"/>
    <col min="5301" max="5301" width="14.28515625" style="39" customWidth="1"/>
    <col min="5302" max="5303" width="11.28515625" style="39"/>
    <col min="5304" max="5304" width="7" style="39" customWidth="1"/>
    <col min="5305" max="5305" width="5.5703125" style="39" customWidth="1"/>
    <col min="5306" max="5306" width="5.85546875" style="39" customWidth="1"/>
    <col min="5307" max="5307" width="4" style="39" customWidth="1"/>
    <col min="5308" max="5308" width="11.85546875" style="39" customWidth="1"/>
    <col min="5309" max="5309" width="12.5703125" style="39" customWidth="1"/>
    <col min="5310" max="5310" width="30.42578125" style="39" customWidth="1"/>
    <col min="5311" max="5311" width="23.28515625" style="39" customWidth="1"/>
    <col min="5312" max="5312" width="16.5703125" style="39" customWidth="1"/>
    <col min="5313" max="5313" width="14.28515625" style="39" customWidth="1"/>
    <col min="5314" max="5314" width="13.140625" style="39" customWidth="1"/>
    <col min="5315" max="5315" width="20.42578125" style="39" customWidth="1"/>
    <col min="5316" max="5316" width="13" style="39" customWidth="1"/>
    <col min="5317" max="5317" width="17.7109375" style="39" customWidth="1"/>
    <col min="5318" max="5547" width="11.5703125" style="39" customWidth="1"/>
    <col min="5548" max="5548" width="7" style="39" customWidth="1"/>
    <col min="5549" max="5549" width="5.5703125" style="39" customWidth="1"/>
    <col min="5550" max="5550" width="5.85546875" style="39" customWidth="1"/>
    <col min="5551" max="5551" width="4" style="39" customWidth="1"/>
    <col min="5552" max="5552" width="11.85546875" style="39" customWidth="1"/>
    <col min="5553" max="5553" width="12.5703125" style="39" customWidth="1"/>
    <col min="5554" max="5554" width="30.42578125" style="39" customWidth="1"/>
    <col min="5555" max="5555" width="23.28515625" style="39" customWidth="1"/>
    <col min="5556" max="5556" width="16.5703125" style="39" customWidth="1"/>
    <col min="5557" max="5557" width="14.28515625" style="39" customWidth="1"/>
    <col min="5558" max="5559" width="11.28515625" style="39"/>
    <col min="5560" max="5560" width="7" style="39" customWidth="1"/>
    <col min="5561" max="5561" width="5.5703125" style="39" customWidth="1"/>
    <col min="5562" max="5562" width="5.85546875" style="39" customWidth="1"/>
    <col min="5563" max="5563" width="4" style="39" customWidth="1"/>
    <col min="5564" max="5564" width="11.85546875" style="39" customWidth="1"/>
    <col min="5565" max="5565" width="12.5703125" style="39" customWidth="1"/>
    <col min="5566" max="5566" width="30.42578125" style="39" customWidth="1"/>
    <col min="5567" max="5567" width="23.28515625" style="39" customWidth="1"/>
    <col min="5568" max="5568" width="16.5703125" style="39" customWidth="1"/>
    <col min="5569" max="5569" width="14.28515625" style="39" customWidth="1"/>
    <col min="5570" max="5570" width="13.140625" style="39" customWidth="1"/>
    <col min="5571" max="5571" width="20.42578125" style="39" customWidth="1"/>
    <col min="5572" max="5572" width="13" style="39" customWidth="1"/>
    <col min="5573" max="5573" width="17.7109375" style="39" customWidth="1"/>
    <col min="5574" max="5803" width="11.5703125" style="39" customWidth="1"/>
    <col min="5804" max="5804" width="7" style="39" customWidth="1"/>
    <col min="5805" max="5805" width="5.5703125" style="39" customWidth="1"/>
    <col min="5806" max="5806" width="5.85546875" style="39" customWidth="1"/>
    <col min="5807" max="5807" width="4" style="39" customWidth="1"/>
    <col min="5808" max="5808" width="11.85546875" style="39" customWidth="1"/>
    <col min="5809" max="5809" width="12.5703125" style="39" customWidth="1"/>
    <col min="5810" max="5810" width="30.42578125" style="39" customWidth="1"/>
    <col min="5811" max="5811" width="23.28515625" style="39" customWidth="1"/>
    <col min="5812" max="5812" width="16.5703125" style="39" customWidth="1"/>
    <col min="5813" max="5813" width="14.28515625" style="39" customWidth="1"/>
    <col min="5814" max="5815" width="11.28515625" style="39"/>
    <col min="5816" max="5816" width="7" style="39" customWidth="1"/>
    <col min="5817" max="5817" width="5.5703125" style="39" customWidth="1"/>
    <col min="5818" max="5818" width="5.85546875" style="39" customWidth="1"/>
    <col min="5819" max="5819" width="4" style="39" customWidth="1"/>
    <col min="5820" max="5820" width="11.85546875" style="39" customWidth="1"/>
    <col min="5821" max="5821" width="12.5703125" style="39" customWidth="1"/>
    <col min="5822" max="5822" width="30.42578125" style="39" customWidth="1"/>
    <col min="5823" max="5823" width="23.28515625" style="39" customWidth="1"/>
    <col min="5824" max="5824" width="16.5703125" style="39" customWidth="1"/>
    <col min="5825" max="5825" width="14.28515625" style="39" customWidth="1"/>
    <col min="5826" max="5826" width="13.140625" style="39" customWidth="1"/>
    <col min="5827" max="5827" width="20.42578125" style="39" customWidth="1"/>
    <col min="5828" max="5828" width="13" style="39" customWidth="1"/>
    <col min="5829" max="5829" width="17.7109375" style="39" customWidth="1"/>
    <col min="5830" max="6059" width="11.5703125" style="39" customWidth="1"/>
    <col min="6060" max="6060" width="7" style="39" customWidth="1"/>
    <col min="6061" max="6061" width="5.5703125" style="39" customWidth="1"/>
    <col min="6062" max="6062" width="5.85546875" style="39" customWidth="1"/>
    <col min="6063" max="6063" width="4" style="39" customWidth="1"/>
    <col min="6064" max="6064" width="11.85546875" style="39" customWidth="1"/>
    <col min="6065" max="6065" width="12.5703125" style="39" customWidth="1"/>
    <col min="6066" max="6066" width="30.42578125" style="39" customWidth="1"/>
    <col min="6067" max="6067" width="23.28515625" style="39" customWidth="1"/>
    <col min="6068" max="6068" width="16.5703125" style="39" customWidth="1"/>
    <col min="6069" max="6069" width="14.28515625" style="39" customWidth="1"/>
    <col min="6070" max="6071" width="11.28515625" style="39"/>
    <col min="6072" max="6072" width="7" style="39" customWidth="1"/>
    <col min="6073" max="6073" width="5.5703125" style="39" customWidth="1"/>
    <col min="6074" max="6074" width="5.85546875" style="39" customWidth="1"/>
    <col min="6075" max="6075" width="4" style="39" customWidth="1"/>
    <col min="6076" max="6076" width="11.85546875" style="39" customWidth="1"/>
    <col min="6077" max="6077" width="12.5703125" style="39" customWidth="1"/>
    <col min="6078" max="6078" width="30.42578125" style="39" customWidth="1"/>
    <col min="6079" max="6079" width="23.28515625" style="39" customWidth="1"/>
    <col min="6080" max="6080" width="16.5703125" style="39" customWidth="1"/>
    <col min="6081" max="6081" width="14.28515625" style="39" customWidth="1"/>
    <col min="6082" max="6082" width="13.140625" style="39" customWidth="1"/>
    <col min="6083" max="6083" width="20.42578125" style="39" customWidth="1"/>
    <col min="6084" max="6084" width="13" style="39" customWidth="1"/>
    <col min="6085" max="6085" width="17.7109375" style="39" customWidth="1"/>
    <col min="6086" max="6315" width="11.5703125" style="39" customWidth="1"/>
    <col min="6316" max="6316" width="7" style="39" customWidth="1"/>
    <col min="6317" max="6317" width="5.5703125" style="39" customWidth="1"/>
    <col min="6318" max="6318" width="5.85546875" style="39" customWidth="1"/>
    <col min="6319" max="6319" width="4" style="39" customWidth="1"/>
    <col min="6320" max="6320" width="11.85546875" style="39" customWidth="1"/>
    <col min="6321" max="6321" width="12.5703125" style="39" customWidth="1"/>
    <col min="6322" max="6322" width="30.42578125" style="39" customWidth="1"/>
    <col min="6323" max="6323" width="23.28515625" style="39" customWidth="1"/>
    <col min="6324" max="6324" width="16.5703125" style="39" customWidth="1"/>
    <col min="6325" max="6325" width="14.28515625" style="39" customWidth="1"/>
    <col min="6326" max="6327" width="11.28515625" style="39"/>
    <col min="6328" max="6328" width="7" style="39" customWidth="1"/>
    <col min="6329" max="6329" width="5.5703125" style="39" customWidth="1"/>
    <col min="6330" max="6330" width="5.85546875" style="39" customWidth="1"/>
    <col min="6331" max="6331" width="4" style="39" customWidth="1"/>
    <col min="6332" max="6332" width="11.85546875" style="39" customWidth="1"/>
    <col min="6333" max="6333" width="12.5703125" style="39" customWidth="1"/>
    <col min="6334" max="6334" width="30.42578125" style="39" customWidth="1"/>
    <col min="6335" max="6335" width="23.28515625" style="39" customWidth="1"/>
    <col min="6336" max="6336" width="16.5703125" style="39" customWidth="1"/>
    <col min="6337" max="6337" width="14.28515625" style="39" customWidth="1"/>
    <col min="6338" max="6338" width="13.140625" style="39" customWidth="1"/>
    <col min="6339" max="6339" width="20.42578125" style="39" customWidth="1"/>
    <col min="6340" max="6340" width="13" style="39" customWidth="1"/>
    <col min="6341" max="6341" width="17.7109375" style="39" customWidth="1"/>
    <col min="6342" max="6571" width="11.5703125" style="39" customWidth="1"/>
    <col min="6572" max="6572" width="7" style="39" customWidth="1"/>
    <col min="6573" max="6573" width="5.5703125" style="39" customWidth="1"/>
    <col min="6574" max="6574" width="5.85546875" style="39" customWidth="1"/>
    <col min="6575" max="6575" width="4" style="39" customWidth="1"/>
    <col min="6576" max="6576" width="11.85546875" style="39" customWidth="1"/>
    <col min="6577" max="6577" width="12.5703125" style="39" customWidth="1"/>
    <col min="6578" max="6578" width="30.42578125" style="39" customWidth="1"/>
    <col min="6579" max="6579" width="23.28515625" style="39" customWidth="1"/>
    <col min="6580" max="6580" width="16.5703125" style="39" customWidth="1"/>
    <col min="6581" max="6581" width="14.28515625" style="39" customWidth="1"/>
    <col min="6582" max="6583" width="11.28515625" style="39"/>
    <col min="6584" max="6584" width="7" style="39" customWidth="1"/>
    <col min="6585" max="6585" width="5.5703125" style="39" customWidth="1"/>
    <col min="6586" max="6586" width="5.85546875" style="39" customWidth="1"/>
    <col min="6587" max="6587" width="4" style="39" customWidth="1"/>
    <col min="6588" max="6588" width="11.85546875" style="39" customWidth="1"/>
    <col min="6589" max="6589" width="12.5703125" style="39" customWidth="1"/>
    <col min="6590" max="6590" width="30.42578125" style="39" customWidth="1"/>
    <col min="6591" max="6591" width="23.28515625" style="39" customWidth="1"/>
    <col min="6592" max="6592" width="16.5703125" style="39" customWidth="1"/>
    <col min="6593" max="6593" width="14.28515625" style="39" customWidth="1"/>
    <col min="6594" max="6594" width="13.140625" style="39" customWidth="1"/>
    <col min="6595" max="6595" width="20.42578125" style="39" customWidth="1"/>
    <col min="6596" max="6596" width="13" style="39" customWidth="1"/>
    <col min="6597" max="6597" width="17.7109375" style="39" customWidth="1"/>
    <col min="6598" max="6827" width="11.5703125" style="39" customWidth="1"/>
    <col min="6828" max="6828" width="7" style="39" customWidth="1"/>
    <col min="6829" max="6829" width="5.5703125" style="39" customWidth="1"/>
    <col min="6830" max="6830" width="5.85546875" style="39" customWidth="1"/>
    <col min="6831" max="6831" width="4" style="39" customWidth="1"/>
    <col min="6832" max="6832" width="11.85546875" style="39" customWidth="1"/>
    <col min="6833" max="6833" width="12.5703125" style="39" customWidth="1"/>
    <col min="6834" max="6834" width="30.42578125" style="39" customWidth="1"/>
    <col min="6835" max="6835" width="23.28515625" style="39" customWidth="1"/>
    <col min="6836" max="6836" width="16.5703125" style="39" customWidth="1"/>
    <col min="6837" max="6837" width="14.28515625" style="39" customWidth="1"/>
    <col min="6838" max="6839" width="11.28515625" style="39"/>
    <col min="6840" max="6840" width="7" style="39" customWidth="1"/>
    <col min="6841" max="6841" width="5.5703125" style="39" customWidth="1"/>
    <col min="6842" max="6842" width="5.85546875" style="39" customWidth="1"/>
    <col min="6843" max="6843" width="4" style="39" customWidth="1"/>
    <col min="6844" max="6844" width="11.85546875" style="39" customWidth="1"/>
    <col min="6845" max="6845" width="12.5703125" style="39" customWidth="1"/>
    <col min="6846" max="6846" width="30.42578125" style="39" customWidth="1"/>
    <col min="6847" max="6847" width="23.28515625" style="39" customWidth="1"/>
    <col min="6848" max="6848" width="16.5703125" style="39" customWidth="1"/>
    <col min="6849" max="6849" width="14.28515625" style="39" customWidth="1"/>
    <col min="6850" max="6850" width="13.140625" style="39" customWidth="1"/>
    <col min="6851" max="6851" width="20.42578125" style="39" customWidth="1"/>
    <col min="6852" max="6852" width="13" style="39" customWidth="1"/>
    <col min="6853" max="6853" width="17.7109375" style="39" customWidth="1"/>
    <col min="6854" max="7083" width="11.5703125" style="39" customWidth="1"/>
    <col min="7084" max="7084" width="7" style="39" customWidth="1"/>
    <col min="7085" max="7085" width="5.5703125" style="39" customWidth="1"/>
    <col min="7086" max="7086" width="5.85546875" style="39" customWidth="1"/>
    <col min="7087" max="7087" width="4" style="39" customWidth="1"/>
    <col min="7088" max="7088" width="11.85546875" style="39" customWidth="1"/>
    <col min="7089" max="7089" width="12.5703125" style="39" customWidth="1"/>
    <col min="7090" max="7090" width="30.42578125" style="39" customWidth="1"/>
    <col min="7091" max="7091" width="23.28515625" style="39" customWidth="1"/>
    <col min="7092" max="7092" width="16.5703125" style="39" customWidth="1"/>
    <col min="7093" max="7093" width="14.28515625" style="39" customWidth="1"/>
    <col min="7094" max="7095" width="11.28515625" style="39"/>
    <col min="7096" max="7096" width="7" style="39" customWidth="1"/>
    <col min="7097" max="7097" width="5.5703125" style="39" customWidth="1"/>
    <col min="7098" max="7098" width="5.85546875" style="39" customWidth="1"/>
    <col min="7099" max="7099" width="4" style="39" customWidth="1"/>
    <col min="7100" max="7100" width="11.85546875" style="39" customWidth="1"/>
    <col min="7101" max="7101" width="12.5703125" style="39" customWidth="1"/>
    <col min="7102" max="7102" width="30.42578125" style="39" customWidth="1"/>
    <col min="7103" max="7103" width="23.28515625" style="39" customWidth="1"/>
    <col min="7104" max="7104" width="16.5703125" style="39" customWidth="1"/>
    <col min="7105" max="7105" width="14.28515625" style="39" customWidth="1"/>
    <col min="7106" max="7106" width="13.140625" style="39" customWidth="1"/>
    <col min="7107" max="7107" width="20.42578125" style="39" customWidth="1"/>
    <col min="7108" max="7108" width="13" style="39" customWidth="1"/>
    <col min="7109" max="7109" width="17.7109375" style="39" customWidth="1"/>
    <col min="7110" max="7339" width="11.5703125" style="39" customWidth="1"/>
    <col min="7340" max="7340" width="7" style="39" customWidth="1"/>
    <col min="7341" max="7341" width="5.5703125" style="39" customWidth="1"/>
    <col min="7342" max="7342" width="5.85546875" style="39" customWidth="1"/>
    <col min="7343" max="7343" width="4" style="39" customWidth="1"/>
    <col min="7344" max="7344" width="11.85546875" style="39" customWidth="1"/>
    <col min="7345" max="7345" width="12.5703125" style="39" customWidth="1"/>
    <col min="7346" max="7346" width="30.42578125" style="39" customWidth="1"/>
    <col min="7347" max="7347" width="23.28515625" style="39" customWidth="1"/>
    <col min="7348" max="7348" width="16.5703125" style="39" customWidth="1"/>
    <col min="7349" max="7349" width="14.28515625" style="39" customWidth="1"/>
    <col min="7350" max="7351" width="11.28515625" style="39"/>
    <col min="7352" max="7352" width="7" style="39" customWidth="1"/>
    <col min="7353" max="7353" width="5.5703125" style="39" customWidth="1"/>
    <col min="7354" max="7354" width="5.85546875" style="39" customWidth="1"/>
    <col min="7355" max="7355" width="4" style="39" customWidth="1"/>
    <col min="7356" max="7356" width="11.85546875" style="39" customWidth="1"/>
    <col min="7357" max="7357" width="12.5703125" style="39" customWidth="1"/>
    <col min="7358" max="7358" width="30.42578125" style="39" customWidth="1"/>
    <col min="7359" max="7359" width="23.28515625" style="39" customWidth="1"/>
    <col min="7360" max="7360" width="16.5703125" style="39" customWidth="1"/>
    <col min="7361" max="7361" width="14.28515625" style="39" customWidth="1"/>
    <col min="7362" max="7362" width="13.140625" style="39" customWidth="1"/>
    <col min="7363" max="7363" width="20.42578125" style="39" customWidth="1"/>
    <col min="7364" max="7364" width="13" style="39" customWidth="1"/>
    <col min="7365" max="7365" width="17.7109375" style="39" customWidth="1"/>
    <col min="7366" max="7595" width="11.5703125" style="39" customWidth="1"/>
    <col min="7596" max="7596" width="7" style="39" customWidth="1"/>
    <col min="7597" max="7597" width="5.5703125" style="39" customWidth="1"/>
    <col min="7598" max="7598" width="5.85546875" style="39" customWidth="1"/>
    <col min="7599" max="7599" width="4" style="39" customWidth="1"/>
    <col min="7600" max="7600" width="11.85546875" style="39" customWidth="1"/>
    <col min="7601" max="7601" width="12.5703125" style="39" customWidth="1"/>
    <col min="7602" max="7602" width="30.42578125" style="39" customWidth="1"/>
    <col min="7603" max="7603" width="23.28515625" style="39" customWidth="1"/>
    <col min="7604" max="7604" width="16.5703125" style="39" customWidth="1"/>
    <col min="7605" max="7605" width="14.28515625" style="39" customWidth="1"/>
    <col min="7606" max="7607" width="11.28515625" style="39"/>
    <col min="7608" max="7608" width="7" style="39" customWidth="1"/>
    <col min="7609" max="7609" width="5.5703125" style="39" customWidth="1"/>
    <col min="7610" max="7610" width="5.85546875" style="39" customWidth="1"/>
    <col min="7611" max="7611" width="4" style="39" customWidth="1"/>
    <col min="7612" max="7612" width="11.85546875" style="39" customWidth="1"/>
    <col min="7613" max="7613" width="12.5703125" style="39" customWidth="1"/>
    <col min="7614" max="7614" width="30.42578125" style="39" customWidth="1"/>
    <col min="7615" max="7615" width="23.28515625" style="39" customWidth="1"/>
    <col min="7616" max="7616" width="16.5703125" style="39" customWidth="1"/>
    <col min="7617" max="7617" width="14.28515625" style="39" customWidth="1"/>
    <col min="7618" max="7618" width="13.140625" style="39" customWidth="1"/>
    <col min="7619" max="7619" width="20.42578125" style="39" customWidth="1"/>
    <col min="7620" max="7620" width="13" style="39" customWidth="1"/>
    <col min="7621" max="7621" width="17.7109375" style="39" customWidth="1"/>
    <col min="7622" max="7851" width="11.5703125" style="39" customWidth="1"/>
    <col min="7852" max="7852" width="7" style="39" customWidth="1"/>
    <col min="7853" max="7853" width="5.5703125" style="39" customWidth="1"/>
    <col min="7854" max="7854" width="5.85546875" style="39" customWidth="1"/>
    <col min="7855" max="7855" width="4" style="39" customWidth="1"/>
    <col min="7856" max="7856" width="11.85546875" style="39" customWidth="1"/>
    <col min="7857" max="7857" width="12.5703125" style="39" customWidth="1"/>
    <col min="7858" max="7858" width="30.42578125" style="39" customWidth="1"/>
    <col min="7859" max="7859" width="23.28515625" style="39" customWidth="1"/>
    <col min="7860" max="7860" width="16.5703125" style="39" customWidth="1"/>
    <col min="7861" max="7861" width="14.28515625" style="39" customWidth="1"/>
    <col min="7862" max="7863" width="11.28515625" style="39"/>
    <col min="7864" max="7864" width="7" style="39" customWidth="1"/>
    <col min="7865" max="7865" width="5.5703125" style="39" customWidth="1"/>
    <col min="7866" max="7866" width="5.85546875" style="39" customWidth="1"/>
    <col min="7867" max="7867" width="4" style="39" customWidth="1"/>
    <col min="7868" max="7868" width="11.85546875" style="39" customWidth="1"/>
    <col min="7869" max="7869" width="12.5703125" style="39" customWidth="1"/>
    <col min="7870" max="7870" width="30.42578125" style="39" customWidth="1"/>
    <col min="7871" max="7871" width="23.28515625" style="39" customWidth="1"/>
    <col min="7872" max="7872" width="16.5703125" style="39" customWidth="1"/>
    <col min="7873" max="7873" width="14.28515625" style="39" customWidth="1"/>
    <col min="7874" max="7874" width="13.140625" style="39" customWidth="1"/>
    <col min="7875" max="7875" width="20.42578125" style="39" customWidth="1"/>
    <col min="7876" max="7876" width="13" style="39" customWidth="1"/>
    <col min="7877" max="7877" width="17.7109375" style="39" customWidth="1"/>
    <col min="7878" max="8107" width="11.5703125" style="39" customWidth="1"/>
    <col min="8108" max="8108" width="7" style="39" customWidth="1"/>
    <col min="8109" max="8109" width="5.5703125" style="39" customWidth="1"/>
    <col min="8110" max="8110" width="5.85546875" style="39" customWidth="1"/>
    <col min="8111" max="8111" width="4" style="39" customWidth="1"/>
    <col min="8112" max="8112" width="11.85546875" style="39" customWidth="1"/>
    <col min="8113" max="8113" width="12.5703125" style="39" customWidth="1"/>
    <col min="8114" max="8114" width="30.42578125" style="39" customWidth="1"/>
    <col min="8115" max="8115" width="23.28515625" style="39" customWidth="1"/>
    <col min="8116" max="8116" width="16.5703125" style="39" customWidth="1"/>
    <col min="8117" max="8117" width="14.28515625" style="39" customWidth="1"/>
    <col min="8118" max="8119" width="11.28515625" style="39"/>
    <col min="8120" max="8120" width="7" style="39" customWidth="1"/>
    <col min="8121" max="8121" width="5.5703125" style="39" customWidth="1"/>
    <col min="8122" max="8122" width="5.85546875" style="39" customWidth="1"/>
    <col min="8123" max="8123" width="4" style="39" customWidth="1"/>
    <col min="8124" max="8124" width="11.85546875" style="39" customWidth="1"/>
    <col min="8125" max="8125" width="12.5703125" style="39" customWidth="1"/>
    <col min="8126" max="8126" width="30.42578125" style="39" customWidth="1"/>
    <col min="8127" max="8127" width="23.28515625" style="39" customWidth="1"/>
    <col min="8128" max="8128" width="16.5703125" style="39" customWidth="1"/>
    <col min="8129" max="8129" width="14.28515625" style="39" customWidth="1"/>
    <col min="8130" max="8130" width="13.140625" style="39" customWidth="1"/>
    <col min="8131" max="8131" width="20.42578125" style="39" customWidth="1"/>
    <col min="8132" max="8132" width="13" style="39" customWidth="1"/>
    <col min="8133" max="8133" width="17.7109375" style="39" customWidth="1"/>
    <col min="8134" max="8363" width="11.5703125" style="39" customWidth="1"/>
    <col min="8364" max="8364" width="7" style="39" customWidth="1"/>
    <col min="8365" max="8365" width="5.5703125" style="39" customWidth="1"/>
    <col min="8366" max="8366" width="5.85546875" style="39" customWidth="1"/>
    <col min="8367" max="8367" width="4" style="39" customWidth="1"/>
    <col min="8368" max="8368" width="11.85546875" style="39" customWidth="1"/>
    <col min="8369" max="8369" width="12.5703125" style="39" customWidth="1"/>
    <col min="8370" max="8370" width="30.42578125" style="39" customWidth="1"/>
    <col min="8371" max="8371" width="23.28515625" style="39" customWidth="1"/>
    <col min="8372" max="8372" width="16.5703125" style="39" customWidth="1"/>
    <col min="8373" max="8373" width="14.28515625" style="39" customWidth="1"/>
    <col min="8374" max="8375" width="11.28515625" style="39"/>
    <col min="8376" max="8376" width="7" style="39" customWidth="1"/>
    <col min="8377" max="8377" width="5.5703125" style="39" customWidth="1"/>
    <col min="8378" max="8378" width="5.85546875" style="39" customWidth="1"/>
    <col min="8379" max="8379" width="4" style="39" customWidth="1"/>
    <col min="8380" max="8380" width="11.85546875" style="39" customWidth="1"/>
    <col min="8381" max="8381" width="12.5703125" style="39" customWidth="1"/>
    <col min="8382" max="8382" width="30.42578125" style="39" customWidth="1"/>
    <col min="8383" max="8383" width="23.28515625" style="39" customWidth="1"/>
    <col min="8384" max="8384" width="16.5703125" style="39" customWidth="1"/>
    <col min="8385" max="8385" width="14.28515625" style="39" customWidth="1"/>
    <col min="8386" max="8386" width="13.140625" style="39" customWidth="1"/>
    <col min="8387" max="8387" width="20.42578125" style="39" customWidth="1"/>
    <col min="8388" max="8388" width="13" style="39" customWidth="1"/>
    <col min="8389" max="8389" width="17.7109375" style="39" customWidth="1"/>
    <col min="8390" max="8619" width="11.5703125" style="39" customWidth="1"/>
    <col min="8620" max="8620" width="7" style="39" customWidth="1"/>
    <col min="8621" max="8621" width="5.5703125" style="39" customWidth="1"/>
    <col min="8622" max="8622" width="5.85546875" style="39" customWidth="1"/>
    <col min="8623" max="8623" width="4" style="39" customWidth="1"/>
    <col min="8624" max="8624" width="11.85546875" style="39" customWidth="1"/>
    <col min="8625" max="8625" width="12.5703125" style="39" customWidth="1"/>
    <col min="8626" max="8626" width="30.42578125" style="39" customWidth="1"/>
    <col min="8627" max="8627" width="23.28515625" style="39" customWidth="1"/>
    <col min="8628" max="8628" width="16.5703125" style="39" customWidth="1"/>
    <col min="8629" max="8629" width="14.28515625" style="39" customWidth="1"/>
    <col min="8630" max="8631" width="11.28515625" style="39"/>
    <col min="8632" max="8632" width="7" style="39" customWidth="1"/>
    <col min="8633" max="8633" width="5.5703125" style="39" customWidth="1"/>
    <col min="8634" max="8634" width="5.85546875" style="39" customWidth="1"/>
    <col min="8635" max="8635" width="4" style="39" customWidth="1"/>
    <col min="8636" max="8636" width="11.85546875" style="39" customWidth="1"/>
    <col min="8637" max="8637" width="12.5703125" style="39" customWidth="1"/>
    <col min="8638" max="8638" width="30.42578125" style="39" customWidth="1"/>
    <col min="8639" max="8639" width="23.28515625" style="39" customWidth="1"/>
    <col min="8640" max="8640" width="16.5703125" style="39" customWidth="1"/>
    <col min="8641" max="8641" width="14.28515625" style="39" customWidth="1"/>
    <col min="8642" max="8642" width="13.140625" style="39" customWidth="1"/>
    <col min="8643" max="8643" width="20.42578125" style="39" customWidth="1"/>
    <col min="8644" max="8644" width="13" style="39" customWidth="1"/>
    <col min="8645" max="8645" width="17.7109375" style="39" customWidth="1"/>
    <col min="8646" max="8875" width="11.5703125" style="39" customWidth="1"/>
    <col min="8876" max="8876" width="7" style="39" customWidth="1"/>
    <col min="8877" max="8877" width="5.5703125" style="39" customWidth="1"/>
    <col min="8878" max="8878" width="5.85546875" style="39" customWidth="1"/>
    <col min="8879" max="8879" width="4" style="39" customWidth="1"/>
    <col min="8880" max="8880" width="11.85546875" style="39" customWidth="1"/>
    <col min="8881" max="8881" width="12.5703125" style="39" customWidth="1"/>
    <col min="8882" max="8882" width="30.42578125" style="39" customWidth="1"/>
    <col min="8883" max="8883" width="23.28515625" style="39" customWidth="1"/>
    <col min="8884" max="8884" width="16.5703125" style="39" customWidth="1"/>
    <col min="8885" max="8885" width="14.28515625" style="39" customWidth="1"/>
    <col min="8886" max="8887" width="11.28515625" style="39"/>
    <col min="8888" max="8888" width="7" style="39" customWidth="1"/>
    <col min="8889" max="8889" width="5.5703125" style="39" customWidth="1"/>
    <col min="8890" max="8890" width="5.85546875" style="39" customWidth="1"/>
    <col min="8891" max="8891" width="4" style="39" customWidth="1"/>
    <col min="8892" max="8892" width="11.85546875" style="39" customWidth="1"/>
    <col min="8893" max="8893" width="12.5703125" style="39" customWidth="1"/>
    <col min="8894" max="8894" width="30.42578125" style="39" customWidth="1"/>
    <col min="8895" max="8895" width="23.28515625" style="39" customWidth="1"/>
    <col min="8896" max="8896" width="16.5703125" style="39" customWidth="1"/>
    <col min="8897" max="8897" width="14.28515625" style="39" customWidth="1"/>
    <col min="8898" max="8898" width="13.140625" style="39" customWidth="1"/>
    <col min="8899" max="8899" width="20.42578125" style="39" customWidth="1"/>
    <col min="8900" max="8900" width="13" style="39" customWidth="1"/>
    <col min="8901" max="8901" width="17.7109375" style="39" customWidth="1"/>
    <col min="8902" max="9131" width="11.5703125" style="39" customWidth="1"/>
    <col min="9132" max="9132" width="7" style="39" customWidth="1"/>
    <col min="9133" max="9133" width="5.5703125" style="39" customWidth="1"/>
    <col min="9134" max="9134" width="5.85546875" style="39" customWidth="1"/>
    <col min="9135" max="9135" width="4" style="39" customWidth="1"/>
    <col min="9136" max="9136" width="11.85546875" style="39" customWidth="1"/>
    <col min="9137" max="9137" width="12.5703125" style="39" customWidth="1"/>
    <col min="9138" max="9138" width="30.42578125" style="39" customWidth="1"/>
    <col min="9139" max="9139" width="23.28515625" style="39" customWidth="1"/>
    <col min="9140" max="9140" width="16.5703125" style="39" customWidth="1"/>
    <col min="9141" max="9141" width="14.28515625" style="39" customWidth="1"/>
    <col min="9142" max="9143" width="11.28515625" style="39"/>
    <col min="9144" max="9144" width="7" style="39" customWidth="1"/>
    <col min="9145" max="9145" width="5.5703125" style="39" customWidth="1"/>
    <col min="9146" max="9146" width="5.85546875" style="39" customWidth="1"/>
    <col min="9147" max="9147" width="4" style="39" customWidth="1"/>
    <col min="9148" max="9148" width="11.85546875" style="39" customWidth="1"/>
    <col min="9149" max="9149" width="12.5703125" style="39" customWidth="1"/>
    <col min="9150" max="9150" width="30.42578125" style="39" customWidth="1"/>
    <col min="9151" max="9151" width="23.28515625" style="39" customWidth="1"/>
    <col min="9152" max="9152" width="16.5703125" style="39" customWidth="1"/>
    <col min="9153" max="9153" width="14.28515625" style="39" customWidth="1"/>
    <col min="9154" max="9154" width="13.140625" style="39" customWidth="1"/>
    <col min="9155" max="9155" width="20.42578125" style="39" customWidth="1"/>
    <col min="9156" max="9156" width="13" style="39" customWidth="1"/>
    <col min="9157" max="9157" width="17.7109375" style="39" customWidth="1"/>
    <col min="9158" max="9387" width="11.5703125" style="39" customWidth="1"/>
    <col min="9388" max="9388" width="7" style="39" customWidth="1"/>
    <col min="9389" max="9389" width="5.5703125" style="39" customWidth="1"/>
    <col min="9390" max="9390" width="5.85546875" style="39" customWidth="1"/>
    <col min="9391" max="9391" width="4" style="39" customWidth="1"/>
    <col min="9392" max="9392" width="11.85546875" style="39" customWidth="1"/>
    <col min="9393" max="9393" width="12.5703125" style="39" customWidth="1"/>
    <col min="9394" max="9394" width="30.42578125" style="39" customWidth="1"/>
    <col min="9395" max="9395" width="23.28515625" style="39" customWidth="1"/>
    <col min="9396" max="9396" width="16.5703125" style="39" customWidth="1"/>
    <col min="9397" max="9397" width="14.28515625" style="39" customWidth="1"/>
    <col min="9398" max="9399" width="11.28515625" style="39"/>
    <col min="9400" max="9400" width="7" style="39" customWidth="1"/>
    <col min="9401" max="9401" width="5.5703125" style="39" customWidth="1"/>
    <col min="9402" max="9402" width="5.85546875" style="39" customWidth="1"/>
    <col min="9403" max="9403" width="4" style="39" customWidth="1"/>
    <col min="9404" max="9404" width="11.85546875" style="39" customWidth="1"/>
    <col min="9405" max="9405" width="12.5703125" style="39" customWidth="1"/>
    <col min="9406" max="9406" width="30.42578125" style="39" customWidth="1"/>
    <col min="9407" max="9407" width="23.28515625" style="39" customWidth="1"/>
    <col min="9408" max="9408" width="16.5703125" style="39" customWidth="1"/>
    <col min="9409" max="9409" width="14.28515625" style="39" customWidth="1"/>
    <col min="9410" max="9410" width="13.140625" style="39" customWidth="1"/>
    <col min="9411" max="9411" width="20.42578125" style="39" customWidth="1"/>
    <col min="9412" max="9412" width="13" style="39" customWidth="1"/>
    <col min="9413" max="9413" width="17.7109375" style="39" customWidth="1"/>
    <col min="9414" max="9643" width="11.5703125" style="39" customWidth="1"/>
    <col min="9644" max="9644" width="7" style="39" customWidth="1"/>
    <col min="9645" max="9645" width="5.5703125" style="39" customWidth="1"/>
    <col min="9646" max="9646" width="5.85546875" style="39" customWidth="1"/>
    <col min="9647" max="9647" width="4" style="39" customWidth="1"/>
    <col min="9648" max="9648" width="11.85546875" style="39" customWidth="1"/>
    <col min="9649" max="9649" width="12.5703125" style="39" customWidth="1"/>
    <col min="9650" max="9650" width="30.42578125" style="39" customWidth="1"/>
    <col min="9651" max="9651" width="23.28515625" style="39" customWidth="1"/>
    <col min="9652" max="9652" width="16.5703125" style="39" customWidth="1"/>
    <col min="9653" max="9653" width="14.28515625" style="39" customWidth="1"/>
    <col min="9654" max="9655" width="11.28515625" style="39"/>
    <col min="9656" max="9656" width="7" style="39" customWidth="1"/>
    <col min="9657" max="9657" width="5.5703125" style="39" customWidth="1"/>
    <col min="9658" max="9658" width="5.85546875" style="39" customWidth="1"/>
    <col min="9659" max="9659" width="4" style="39" customWidth="1"/>
    <col min="9660" max="9660" width="11.85546875" style="39" customWidth="1"/>
    <col min="9661" max="9661" width="12.5703125" style="39" customWidth="1"/>
    <col min="9662" max="9662" width="30.42578125" style="39" customWidth="1"/>
    <col min="9663" max="9663" width="23.28515625" style="39" customWidth="1"/>
    <col min="9664" max="9664" width="16.5703125" style="39" customWidth="1"/>
    <col min="9665" max="9665" width="14.28515625" style="39" customWidth="1"/>
    <col min="9666" max="9666" width="13.140625" style="39" customWidth="1"/>
    <col min="9667" max="9667" width="20.42578125" style="39" customWidth="1"/>
    <col min="9668" max="9668" width="13" style="39" customWidth="1"/>
    <col min="9669" max="9669" width="17.7109375" style="39" customWidth="1"/>
    <col min="9670" max="9899" width="11.5703125" style="39" customWidth="1"/>
    <col min="9900" max="9900" width="7" style="39" customWidth="1"/>
    <col min="9901" max="9901" width="5.5703125" style="39" customWidth="1"/>
    <col min="9902" max="9902" width="5.85546875" style="39" customWidth="1"/>
    <col min="9903" max="9903" width="4" style="39" customWidth="1"/>
    <col min="9904" max="9904" width="11.85546875" style="39" customWidth="1"/>
    <col min="9905" max="9905" width="12.5703125" style="39" customWidth="1"/>
    <col min="9906" max="9906" width="30.42578125" style="39" customWidth="1"/>
    <col min="9907" max="9907" width="23.28515625" style="39" customWidth="1"/>
    <col min="9908" max="9908" width="16.5703125" style="39" customWidth="1"/>
    <col min="9909" max="9909" width="14.28515625" style="39" customWidth="1"/>
    <col min="9910" max="9911" width="11.28515625" style="39"/>
    <col min="9912" max="9912" width="7" style="39" customWidth="1"/>
    <col min="9913" max="9913" width="5.5703125" style="39" customWidth="1"/>
    <col min="9914" max="9914" width="5.85546875" style="39" customWidth="1"/>
    <col min="9915" max="9915" width="4" style="39" customWidth="1"/>
    <col min="9916" max="9916" width="11.85546875" style="39" customWidth="1"/>
    <col min="9917" max="9917" width="12.5703125" style="39" customWidth="1"/>
    <col min="9918" max="9918" width="30.42578125" style="39" customWidth="1"/>
    <col min="9919" max="9919" width="23.28515625" style="39" customWidth="1"/>
    <col min="9920" max="9920" width="16.5703125" style="39" customWidth="1"/>
    <col min="9921" max="9921" width="14.28515625" style="39" customWidth="1"/>
    <col min="9922" max="9922" width="13.140625" style="39" customWidth="1"/>
    <col min="9923" max="9923" width="20.42578125" style="39" customWidth="1"/>
    <col min="9924" max="9924" width="13" style="39" customWidth="1"/>
    <col min="9925" max="9925" width="17.7109375" style="39" customWidth="1"/>
    <col min="9926" max="10155" width="11.5703125" style="39" customWidth="1"/>
    <col min="10156" max="10156" width="7" style="39" customWidth="1"/>
    <col min="10157" max="10157" width="5.5703125" style="39" customWidth="1"/>
    <col min="10158" max="10158" width="5.85546875" style="39" customWidth="1"/>
    <col min="10159" max="10159" width="4" style="39" customWidth="1"/>
    <col min="10160" max="10160" width="11.85546875" style="39" customWidth="1"/>
    <col min="10161" max="10161" width="12.5703125" style="39" customWidth="1"/>
    <col min="10162" max="10162" width="30.42578125" style="39" customWidth="1"/>
    <col min="10163" max="10163" width="23.28515625" style="39" customWidth="1"/>
    <col min="10164" max="10164" width="16.5703125" style="39" customWidth="1"/>
    <col min="10165" max="10165" width="14.28515625" style="39" customWidth="1"/>
    <col min="10166" max="10167" width="11.28515625" style="39"/>
    <col min="10168" max="10168" width="7" style="39" customWidth="1"/>
    <col min="10169" max="10169" width="5.5703125" style="39" customWidth="1"/>
    <col min="10170" max="10170" width="5.85546875" style="39" customWidth="1"/>
    <col min="10171" max="10171" width="4" style="39" customWidth="1"/>
    <col min="10172" max="10172" width="11.85546875" style="39" customWidth="1"/>
    <col min="10173" max="10173" width="12.5703125" style="39" customWidth="1"/>
    <col min="10174" max="10174" width="30.42578125" style="39" customWidth="1"/>
    <col min="10175" max="10175" width="23.28515625" style="39" customWidth="1"/>
    <col min="10176" max="10176" width="16.5703125" style="39" customWidth="1"/>
    <col min="10177" max="10177" width="14.28515625" style="39" customWidth="1"/>
    <col min="10178" max="10178" width="13.140625" style="39" customWidth="1"/>
    <col min="10179" max="10179" width="20.42578125" style="39" customWidth="1"/>
    <col min="10180" max="10180" width="13" style="39" customWidth="1"/>
    <col min="10181" max="10181" width="17.7109375" style="39" customWidth="1"/>
    <col min="10182" max="10411" width="11.5703125" style="39" customWidth="1"/>
    <col min="10412" max="10412" width="7" style="39" customWidth="1"/>
    <col min="10413" max="10413" width="5.5703125" style="39" customWidth="1"/>
    <col min="10414" max="10414" width="5.85546875" style="39" customWidth="1"/>
    <col min="10415" max="10415" width="4" style="39" customWidth="1"/>
    <col min="10416" max="10416" width="11.85546875" style="39" customWidth="1"/>
    <col min="10417" max="10417" width="12.5703125" style="39" customWidth="1"/>
    <col min="10418" max="10418" width="30.42578125" style="39" customWidth="1"/>
    <col min="10419" max="10419" width="23.28515625" style="39" customWidth="1"/>
    <col min="10420" max="10420" width="16.5703125" style="39" customWidth="1"/>
    <col min="10421" max="10421" width="14.28515625" style="39" customWidth="1"/>
    <col min="10422" max="10423" width="11.28515625" style="39"/>
    <col min="10424" max="10424" width="7" style="39" customWidth="1"/>
    <col min="10425" max="10425" width="5.5703125" style="39" customWidth="1"/>
    <col min="10426" max="10426" width="5.85546875" style="39" customWidth="1"/>
    <col min="10427" max="10427" width="4" style="39" customWidth="1"/>
    <col min="10428" max="10428" width="11.85546875" style="39" customWidth="1"/>
    <col min="10429" max="10429" width="12.5703125" style="39" customWidth="1"/>
    <col min="10430" max="10430" width="30.42578125" style="39" customWidth="1"/>
    <col min="10431" max="10431" width="23.28515625" style="39" customWidth="1"/>
    <col min="10432" max="10432" width="16.5703125" style="39" customWidth="1"/>
    <col min="10433" max="10433" width="14.28515625" style="39" customWidth="1"/>
    <col min="10434" max="10434" width="13.140625" style="39" customWidth="1"/>
    <col min="10435" max="10435" width="20.42578125" style="39" customWidth="1"/>
    <col min="10436" max="10436" width="13" style="39" customWidth="1"/>
    <col min="10437" max="10437" width="17.7109375" style="39" customWidth="1"/>
    <col min="10438" max="10667" width="11.5703125" style="39" customWidth="1"/>
    <col min="10668" max="10668" width="7" style="39" customWidth="1"/>
    <col min="10669" max="10669" width="5.5703125" style="39" customWidth="1"/>
    <col min="10670" max="10670" width="5.85546875" style="39" customWidth="1"/>
    <col min="10671" max="10671" width="4" style="39" customWidth="1"/>
    <col min="10672" max="10672" width="11.85546875" style="39" customWidth="1"/>
    <col min="10673" max="10673" width="12.5703125" style="39" customWidth="1"/>
    <col min="10674" max="10674" width="30.42578125" style="39" customWidth="1"/>
    <col min="10675" max="10675" width="23.28515625" style="39" customWidth="1"/>
    <col min="10676" max="10676" width="16.5703125" style="39" customWidth="1"/>
    <col min="10677" max="10677" width="14.28515625" style="39" customWidth="1"/>
    <col min="10678" max="10679" width="11.28515625" style="39"/>
    <col min="10680" max="10680" width="7" style="39" customWidth="1"/>
    <col min="10681" max="10681" width="5.5703125" style="39" customWidth="1"/>
    <col min="10682" max="10682" width="5.85546875" style="39" customWidth="1"/>
    <col min="10683" max="10683" width="4" style="39" customWidth="1"/>
    <col min="10684" max="10684" width="11.85546875" style="39" customWidth="1"/>
    <col min="10685" max="10685" width="12.5703125" style="39" customWidth="1"/>
    <col min="10686" max="10686" width="30.42578125" style="39" customWidth="1"/>
    <col min="10687" max="10687" width="23.28515625" style="39" customWidth="1"/>
    <col min="10688" max="10688" width="16.5703125" style="39" customWidth="1"/>
    <col min="10689" max="10689" width="14.28515625" style="39" customWidth="1"/>
    <col min="10690" max="10690" width="13.140625" style="39" customWidth="1"/>
    <col min="10691" max="10691" width="20.42578125" style="39" customWidth="1"/>
    <col min="10692" max="10692" width="13" style="39" customWidth="1"/>
    <col min="10693" max="10693" width="17.7109375" style="39" customWidth="1"/>
    <col min="10694" max="10923" width="11.5703125" style="39" customWidth="1"/>
    <col min="10924" max="10924" width="7" style="39" customWidth="1"/>
    <col min="10925" max="10925" width="5.5703125" style="39" customWidth="1"/>
    <col min="10926" max="10926" width="5.85546875" style="39" customWidth="1"/>
    <col min="10927" max="10927" width="4" style="39" customWidth="1"/>
    <col min="10928" max="10928" width="11.85546875" style="39" customWidth="1"/>
    <col min="10929" max="10929" width="12.5703125" style="39" customWidth="1"/>
    <col min="10930" max="10930" width="30.42578125" style="39" customWidth="1"/>
    <col min="10931" max="10931" width="23.28515625" style="39" customWidth="1"/>
    <col min="10932" max="10932" width="16.5703125" style="39" customWidth="1"/>
    <col min="10933" max="10933" width="14.28515625" style="39" customWidth="1"/>
    <col min="10934" max="10935" width="11.28515625" style="39"/>
    <col min="10936" max="10936" width="7" style="39" customWidth="1"/>
    <col min="10937" max="10937" width="5.5703125" style="39" customWidth="1"/>
    <col min="10938" max="10938" width="5.85546875" style="39" customWidth="1"/>
    <col min="10939" max="10939" width="4" style="39" customWidth="1"/>
    <col min="10940" max="10940" width="11.85546875" style="39" customWidth="1"/>
    <col min="10941" max="10941" width="12.5703125" style="39" customWidth="1"/>
    <col min="10942" max="10942" width="30.42578125" style="39" customWidth="1"/>
    <col min="10943" max="10943" width="23.28515625" style="39" customWidth="1"/>
    <col min="10944" max="10944" width="16.5703125" style="39" customWidth="1"/>
    <col min="10945" max="10945" width="14.28515625" style="39" customWidth="1"/>
    <col min="10946" max="10946" width="13.140625" style="39" customWidth="1"/>
    <col min="10947" max="10947" width="20.42578125" style="39" customWidth="1"/>
    <col min="10948" max="10948" width="13" style="39" customWidth="1"/>
    <col min="10949" max="10949" width="17.7109375" style="39" customWidth="1"/>
    <col min="10950" max="11179" width="11.5703125" style="39" customWidth="1"/>
    <col min="11180" max="11180" width="7" style="39" customWidth="1"/>
    <col min="11181" max="11181" width="5.5703125" style="39" customWidth="1"/>
    <col min="11182" max="11182" width="5.85546875" style="39" customWidth="1"/>
    <col min="11183" max="11183" width="4" style="39" customWidth="1"/>
    <col min="11184" max="11184" width="11.85546875" style="39" customWidth="1"/>
    <col min="11185" max="11185" width="12.5703125" style="39" customWidth="1"/>
    <col min="11186" max="11186" width="30.42578125" style="39" customWidth="1"/>
    <col min="11187" max="11187" width="23.28515625" style="39" customWidth="1"/>
    <col min="11188" max="11188" width="16.5703125" style="39" customWidth="1"/>
    <col min="11189" max="11189" width="14.28515625" style="39" customWidth="1"/>
    <col min="11190" max="11191" width="11.28515625" style="39"/>
    <col min="11192" max="11192" width="7" style="39" customWidth="1"/>
    <col min="11193" max="11193" width="5.5703125" style="39" customWidth="1"/>
    <col min="11194" max="11194" width="5.85546875" style="39" customWidth="1"/>
    <col min="11195" max="11195" width="4" style="39" customWidth="1"/>
    <col min="11196" max="11196" width="11.85546875" style="39" customWidth="1"/>
    <col min="11197" max="11197" width="12.5703125" style="39" customWidth="1"/>
    <col min="11198" max="11198" width="30.42578125" style="39" customWidth="1"/>
    <col min="11199" max="11199" width="23.28515625" style="39" customWidth="1"/>
    <col min="11200" max="11200" width="16.5703125" style="39" customWidth="1"/>
    <col min="11201" max="11201" width="14.28515625" style="39" customWidth="1"/>
    <col min="11202" max="11202" width="13.140625" style="39" customWidth="1"/>
    <col min="11203" max="11203" width="20.42578125" style="39" customWidth="1"/>
    <col min="11204" max="11204" width="13" style="39" customWidth="1"/>
    <col min="11205" max="11205" width="17.7109375" style="39" customWidth="1"/>
    <col min="11206" max="11435" width="11.5703125" style="39" customWidth="1"/>
    <col min="11436" max="11436" width="7" style="39" customWidth="1"/>
    <col min="11437" max="11437" width="5.5703125" style="39" customWidth="1"/>
    <col min="11438" max="11438" width="5.85546875" style="39" customWidth="1"/>
    <col min="11439" max="11439" width="4" style="39" customWidth="1"/>
    <col min="11440" max="11440" width="11.85546875" style="39" customWidth="1"/>
    <col min="11441" max="11441" width="12.5703125" style="39" customWidth="1"/>
    <col min="11442" max="11442" width="30.42578125" style="39" customWidth="1"/>
    <col min="11443" max="11443" width="23.28515625" style="39" customWidth="1"/>
    <col min="11444" max="11444" width="16.5703125" style="39" customWidth="1"/>
    <col min="11445" max="11445" width="14.28515625" style="39" customWidth="1"/>
    <col min="11446" max="11447" width="11.28515625" style="39"/>
    <col min="11448" max="11448" width="7" style="39" customWidth="1"/>
    <col min="11449" max="11449" width="5.5703125" style="39" customWidth="1"/>
    <col min="11450" max="11450" width="5.85546875" style="39" customWidth="1"/>
    <col min="11451" max="11451" width="4" style="39" customWidth="1"/>
    <col min="11452" max="11452" width="11.85546875" style="39" customWidth="1"/>
    <col min="11453" max="11453" width="12.5703125" style="39" customWidth="1"/>
    <col min="11454" max="11454" width="30.42578125" style="39" customWidth="1"/>
    <col min="11455" max="11455" width="23.28515625" style="39" customWidth="1"/>
    <col min="11456" max="11456" width="16.5703125" style="39" customWidth="1"/>
    <col min="11457" max="11457" width="14.28515625" style="39" customWidth="1"/>
    <col min="11458" max="11458" width="13.140625" style="39" customWidth="1"/>
    <col min="11459" max="11459" width="20.42578125" style="39" customWidth="1"/>
    <col min="11460" max="11460" width="13" style="39" customWidth="1"/>
    <col min="11461" max="11461" width="17.7109375" style="39" customWidth="1"/>
    <col min="11462" max="11691" width="11.5703125" style="39" customWidth="1"/>
    <col min="11692" max="11692" width="7" style="39" customWidth="1"/>
    <col min="11693" max="11693" width="5.5703125" style="39" customWidth="1"/>
    <col min="11694" max="11694" width="5.85546875" style="39" customWidth="1"/>
    <col min="11695" max="11695" width="4" style="39" customWidth="1"/>
    <col min="11696" max="11696" width="11.85546875" style="39" customWidth="1"/>
    <col min="11697" max="11697" width="12.5703125" style="39" customWidth="1"/>
    <col min="11698" max="11698" width="30.42578125" style="39" customWidth="1"/>
    <col min="11699" max="11699" width="23.28515625" style="39" customWidth="1"/>
    <col min="11700" max="11700" width="16.5703125" style="39" customWidth="1"/>
    <col min="11701" max="11701" width="14.28515625" style="39" customWidth="1"/>
    <col min="11702" max="11703" width="11.28515625" style="39"/>
    <col min="11704" max="11704" width="7" style="39" customWidth="1"/>
    <col min="11705" max="11705" width="5.5703125" style="39" customWidth="1"/>
    <col min="11706" max="11706" width="5.85546875" style="39" customWidth="1"/>
    <col min="11707" max="11707" width="4" style="39" customWidth="1"/>
    <col min="11708" max="11708" width="11.85546875" style="39" customWidth="1"/>
    <col min="11709" max="11709" width="12.5703125" style="39" customWidth="1"/>
    <col min="11710" max="11710" width="30.42578125" style="39" customWidth="1"/>
    <col min="11711" max="11711" width="23.28515625" style="39" customWidth="1"/>
    <col min="11712" max="11712" width="16.5703125" style="39" customWidth="1"/>
    <col min="11713" max="11713" width="14.28515625" style="39" customWidth="1"/>
    <col min="11714" max="11714" width="13.140625" style="39" customWidth="1"/>
    <col min="11715" max="11715" width="20.42578125" style="39" customWidth="1"/>
    <col min="11716" max="11716" width="13" style="39" customWidth="1"/>
    <col min="11717" max="11717" width="17.7109375" style="39" customWidth="1"/>
    <col min="11718" max="11947" width="11.5703125" style="39" customWidth="1"/>
    <col min="11948" max="11948" width="7" style="39" customWidth="1"/>
    <col min="11949" max="11949" width="5.5703125" style="39" customWidth="1"/>
    <col min="11950" max="11950" width="5.85546875" style="39" customWidth="1"/>
    <col min="11951" max="11951" width="4" style="39" customWidth="1"/>
    <col min="11952" max="11952" width="11.85546875" style="39" customWidth="1"/>
    <col min="11953" max="11953" width="12.5703125" style="39" customWidth="1"/>
    <col min="11954" max="11954" width="30.42578125" style="39" customWidth="1"/>
    <col min="11955" max="11955" width="23.28515625" style="39" customWidth="1"/>
    <col min="11956" max="11956" width="16.5703125" style="39" customWidth="1"/>
    <col min="11957" max="11957" width="14.28515625" style="39" customWidth="1"/>
    <col min="11958" max="11959" width="11.28515625" style="39"/>
    <col min="11960" max="11960" width="7" style="39" customWidth="1"/>
    <col min="11961" max="11961" width="5.5703125" style="39" customWidth="1"/>
    <col min="11962" max="11962" width="5.85546875" style="39" customWidth="1"/>
    <col min="11963" max="11963" width="4" style="39" customWidth="1"/>
    <col min="11964" max="11964" width="11.85546875" style="39" customWidth="1"/>
    <col min="11965" max="11965" width="12.5703125" style="39" customWidth="1"/>
    <col min="11966" max="11966" width="30.42578125" style="39" customWidth="1"/>
    <col min="11967" max="11967" width="23.28515625" style="39" customWidth="1"/>
    <col min="11968" max="11968" width="16.5703125" style="39" customWidth="1"/>
    <col min="11969" max="11969" width="14.28515625" style="39" customWidth="1"/>
    <col min="11970" max="11970" width="13.140625" style="39" customWidth="1"/>
    <col min="11971" max="11971" width="20.42578125" style="39" customWidth="1"/>
    <col min="11972" max="11972" width="13" style="39" customWidth="1"/>
    <col min="11973" max="11973" width="17.7109375" style="39" customWidth="1"/>
    <col min="11974" max="12203" width="11.5703125" style="39" customWidth="1"/>
    <col min="12204" max="12204" width="7" style="39" customWidth="1"/>
    <col min="12205" max="12205" width="5.5703125" style="39" customWidth="1"/>
    <col min="12206" max="12206" width="5.85546875" style="39" customWidth="1"/>
    <col min="12207" max="12207" width="4" style="39" customWidth="1"/>
    <col min="12208" max="12208" width="11.85546875" style="39" customWidth="1"/>
    <col min="12209" max="12209" width="12.5703125" style="39" customWidth="1"/>
    <col min="12210" max="12210" width="30.42578125" style="39" customWidth="1"/>
    <col min="12211" max="12211" width="23.28515625" style="39" customWidth="1"/>
    <col min="12212" max="12212" width="16.5703125" style="39" customWidth="1"/>
    <col min="12213" max="12213" width="14.28515625" style="39" customWidth="1"/>
    <col min="12214" max="12215" width="11.28515625" style="39"/>
    <col min="12216" max="12216" width="7" style="39" customWidth="1"/>
    <col min="12217" max="12217" width="5.5703125" style="39" customWidth="1"/>
    <col min="12218" max="12218" width="5.85546875" style="39" customWidth="1"/>
    <col min="12219" max="12219" width="4" style="39" customWidth="1"/>
    <col min="12220" max="12220" width="11.85546875" style="39" customWidth="1"/>
    <col min="12221" max="12221" width="12.5703125" style="39" customWidth="1"/>
    <col min="12222" max="12222" width="30.42578125" style="39" customWidth="1"/>
    <col min="12223" max="12223" width="23.28515625" style="39" customWidth="1"/>
    <col min="12224" max="12224" width="16.5703125" style="39" customWidth="1"/>
    <col min="12225" max="12225" width="14.28515625" style="39" customWidth="1"/>
    <col min="12226" max="12226" width="13.140625" style="39" customWidth="1"/>
    <col min="12227" max="12227" width="20.42578125" style="39" customWidth="1"/>
    <col min="12228" max="12228" width="13" style="39" customWidth="1"/>
    <col min="12229" max="12229" width="17.7109375" style="39" customWidth="1"/>
    <col min="12230" max="12459" width="11.5703125" style="39" customWidth="1"/>
    <col min="12460" max="12460" width="7" style="39" customWidth="1"/>
    <col min="12461" max="12461" width="5.5703125" style="39" customWidth="1"/>
    <col min="12462" max="12462" width="5.85546875" style="39" customWidth="1"/>
    <col min="12463" max="12463" width="4" style="39" customWidth="1"/>
    <col min="12464" max="12464" width="11.85546875" style="39" customWidth="1"/>
    <col min="12465" max="12465" width="12.5703125" style="39" customWidth="1"/>
    <col min="12466" max="12466" width="30.42578125" style="39" customWidth="1"/>
    <col min="12467" max="12467" width="23.28515625" style="39" customWidth="1"/>
    <col min="12468" max="12468" width="16.5703125" style="39" customWidth="1"/>
    <col min="12469" max="12469" width="14.28515625" style="39" customWidth="1"/>
    <col min="12470" max="12471" width="11.28515625" style="39"/>
    <col min="12472" max="12472" width="7" style="39" customWidth="1"/>
    <col min="12473" max="12473" width="5.5703125" style="39" customWidth="1"/>
    <col min="12474" max="12474" width="5.85546875" style="39" customWidth="1"/>
    <col min="12475" max="12475" width="4" style="39" customWidth="1"/>
    <col min="12476" max="12476" width="11.85546875" style="39" customWidth="1"/>
    <col min="12477" max="12477" width="12.5703125" style="39" customWidth="1"/>
    <col min="12478" max="12478" width="30.42578125" style="39" customWidth="1"/>
    <col min="12479" max="12479" width="23.28515625" style="39" customWidth="1"/>
    <col min="12480" max="12480" width="16.5703125" style="39" customWidth="1"/>
    <col min="12481" max="12481" width="14.28515625" style="39" customWidth="1"/>
    <col min="12482" max="12482" width="13.140625" style="39" customWidth="1"/>
    <col min="12483" max="12483" width="20.42578125" style="39" customWidth="1"/>
    <col min="12484" max="12484" width="13" style="39" customWidth="1"/>
    <col min="12485" max="12485" width="17.7109375" style="39" customWidth="1"/>
    <col min="12486" max="12715" width="11.5703125" style="39" customWidth="1"/>
    <col min="12716" max="12716" width="7" style="39" customWidth="1"/>
    <col min="12717" max="12717" width="5.5703125" style="39" customWidth="1"/>
    <col min="12718" max="12718" width="5.85546875" style="39" customWidth="1"/>
    <col min="12719" max="12719" width="4" style="39" customWidth="1"/>
    <col min="12720" max="12720" width="11.85546875" style="39" customWidth="1"/>
    <col min="12721" max="12721" width="12.5703125" style="39" customWidth="1"/>
    <col min="12722" max="12722" width="30.42578125" style="39" customWidth="1"/>
    <col min="12723" max="12723" width="23.28515625" style="39" customWidth="1"/>
    <col min="12724" max="12724" width="16.5703125" style="39" customWidth="1"/>
    <col min="12725" max="12725" width="14.28515625" style="39" customWidth="1"/>
    <col min="12726" max="12727" width="11.28515625" style="39"/>
    <col min="12728" max="12728" width="7" style="39" customWidth="1"/>
    <col min="12729" max="12729" width="5.5703125" style="39" customWidth="1"/>
    <col min="12730" max="12730" width="5.85546875" style="39" customWidth="1"/>
    <col min="12731" max="12731" width="4" style="39" customWidth="1"/>
    <col min="12732" max="12732" width="11.85546875" style="39" customWidth="1"/>
    <col min="12733" max="12733" width="12.5703125" style="39" customWidth="1"/>
    <col min="12734" max="12734" width="30.42578125" style="39" customWidth="1"/>
    <col min="12735" max="12735" width="23.28515625" style="39" customWidth="1"/>
    <col min="12736" max="12736" width="16.5703125" style="39" customWidth="1"/>
    <col min="12737" max="12737" width="14.28515625" style="39" customWidth="1"/>
    <col min="12738" max="12738" width="13.140625" style="39" customWidth="1"/>
    <col min="12739" max="12739" width="20.42578125" style="39" customWidth="1"/>
    <col min="12740" max="12740" width="13" style="39" customWidth="1"/>
    <col min="12741" max="12741" width="17.7109375" style="39" customWidth="1"/>
    <col min="12742" max="12971" width="11.5703125" style="39" customWidth="1"/>
    <col min="12972" max="12972" width="7" style="39" customWidth="1"/>
    <col min="12973" max="12973" width="5.5703125" style="39" customWidth="1"/>
    <col min="12974" max="12974" width="5.85546875" style="39" customWidth="1"/>
    <col min="12975" max="12975" width="4" style="39" customWidth="1"/>
    <col min="12976" max="12976" width="11.85546875" style="39" customWidth="1"/>
    <col min="12977" max="12977" width="12.5703125" style="39" customWidth="1"/>
    <col min="12978" max="12978" width="30.42578125" style="39" customWidth="1"/>
    <col min="12979" max="12979" width="23.28515625" style="39" customWidth="1"/>
    <col min="12980" max="12980" width="16.5703125" style="39" customWidth="1"/>
    <col min="12981" max="12981" width="14.28515625" style="39" customWidth="1"/>
    <col min="12982" max="12983" width="11.28515625" style="39"/>
    <col min="12984" max="12984" width="7" style="39" customWidth="1"/>
    <col min="12985" max="12985" width="5.5703125" style="39" customWidth="1"/>
    <col min="12986" max="12986" width="5.85546875" style="39" customWidth="1"/>
    <col min="12987" max="12987" width="4" style="39" customWidth="1"/>
    <col min="12988" max="12988" width="11.85546875" style="39" customWidth="1"/>
    <col min="12989" max="12989" width="12.5703125" style="39" customWidth="1"/>
    <col min="12990" max="12990" width="30.42578125" style="39" customWidth="1"/>
    <col min="12991" max="12991" width="23.28515625" style="39" customWidth="1"/>
    <col min="12992" max="12992" width="16.5703125" style="39" customWidth="1"/>
    <col min="12993" max="12993" width="14.28515625" style="39" customWidth="1"/>
    <col min="12994" max="12994" width="13.140625" style="39" customWidth="1"/>
    <col min="12995" max="12995" width="20.42578125" style="39" customWidth="1"/>
    <col min="12996" max="12996" width="13" style="39" customWidth="1"/>
    <col min="12997" max="12997" width="17.7109375" style="39" customWidth="1"/>
    <col min="12998" max="13227" width="11.5703125" style="39" customWidth="1"/>
    <col min="13228" max="13228" width="7" style="39" customWidth="1"/>
    <col min="13229" max="13229" width="5.5703125" style="39" customWidth="1"/>
    <col min="13230" max="13230" width="5.85546875" style="39" customWidth="1"/>
    <col min="13231" max="13231" width="4" style="39" customWidth="1"/>
    <col min="13232" max="13232" width="11.85546875" style="39" customWidth="1"/>
    <col min="13233" max="13233" width="12.5703125" style="39" customWidth="1"/>
    <col min="13234" max="13234" width="30.42578125" style="39" customWidth="1"/>
    <col min="13235" max="13235" width="23.28515625" style="39" customWidth="1"/>
    <col min="13236" max="13236" width="16.5703125" style="39" customWidth="1"/>
    <col min="13237" max="13237" width="14.28515625" style="39" customWidth="1"/>
    <col min="13238" max="13239" width="11.28515625" style="39"/>
    <col min="13240" max="13240" width="7" style="39" customWidth="1"/>
    <col min="13241" max="13241" width="5.5703125" style="39" customWidth="1"/>
    <col min="13242" max="13242" width="5.85546875" style="39" customWidth="1"/>
    <col min="13243" max="13243" width="4" style="39" customWidth="1"/>
    <col min="13244" max="13244" width="11.85546875" style="39" customWidth="1"/>
    <col min="13245" max="13245" width="12.5703125" style="39" customWidth="1"/>
    <col min="13246" max="13246" width="30.42578125" style="39" customWidth="1"/>
    <col min="13247" max="13247" width="23.28515625" style="39" customWidth="1"/>
    <col min="13248" max="13248" width="16.5703125" style="39" customWidth="1"/>
    <col min="13249" max="13249" width="14.28515625" style="39" customWidth="1"/>
    <col min="13250" max="13250" width="13.140625" style="39" customWidth="1"/>
    <col min="13251" max="13251" width="20.42578125" style="39" customWidth="1"/>
    <col min="13252" max="13252" width="13" style="39" customWidth="1"/>
    <col min="13253" max="13253" width="17.7109375" style="39" customWidth="1"/>
    <col min="13254" max="13483" width="11.5703125" style="39" customWidth="1"/>
    <col min="13484" max="13484" width="7" style="39" customWidth="1"/>
    <col min="13485" max="13485" width="5.5703125" style="39" customWidth="1"/>
    <col min="13486" max="13486" width="5.85546875" style="39" customWidth="1"/>
    <col min="13487" max="13487" width="4" style="39" customWidth="1"/>
    <col min="13488" max="13488" width="11.85546875" style="39" customWidth="1"/>
    <col min="13489" max="13489" width="12.5703125" style="39" customWidth="1"/>
    <col min="13490" max="13490" width="30.42578125" style="39" customWidth="1"/>
    <col min="13491" max="13491" width="23.28515625" style="39" customWidth="1"/>
    <col min="13492" max="13492" width="16.5703125" style="39" customWidth="1"/>
    <col min="13493" max="13493" width="14.28515625" style="39" customWidth="1"/>
    <col min="13494" max="13495" width="11.28515625" style="39"/>
    <col min="13496" max="13496" width="7" style="39" customWidth="1"/>
    <col min="13497" max="13497" width="5.5703125" style="39" customWidth="1"/>
    <col min="13498" max="13498" width="5.85546875" style="39" customWidth="1"/>
    <col min="13499" max="13499" width="4" style="39" customWidth="1"/>
    <col min="13500" max="13500" width="11.85546875" style="39" customWidth="1"/>
    <col min="13501" max="13501" width="12.5703125" style="39" customWidth="1"/>
    <col min="13502" max="13502" width="30.42578125" style="39" customWidth="1"/>
    <col min="13503" max="13503" width="23.28515625" style="39" customWidth="1"/>
    <col min="13504" max="13504" width="16.5703125" style="39" customWidth="1"/>
    <col min="13505" max="13505" width="14.28515625" style="39" customWidth="1"/>
    <col min="13506" max="13506" width="13.140625" style="39" customWidth="1"/>
    <col min="13507" max="13507" width="20.42578125" style="39" customWidth="1"/>
    <col min="13508" max="13508" width="13" style="39" customWidth="1"/>
    <col min="13509" max="13509" width="17.7109375" style="39" customWidth="1"/>
    <col min="13510" max="13739" width="11.5703125" style="39" customWidth="1"/>
    <col min="13740" max="13740" width="7" style="39" customWidth="1"/>
    <col min="13741" max="13741" width="5.5703125" style="39" customWidth="1"/>
    <col min="13742" max="13742" width="5.85546875" style="39" customWidth="1"/>
    <col min="13743" max="13743" width="4" style="39" customWidth="1"/>
    <col min="13744" max="13744" width="11.85546875" style="39" customWidth="1"/>
    <col min="13745" max="13745" width="12.5703125" style="39" customWidth="1"/>
    <col min="13746" max="13746" width="30.42578125" style="39" customWidth="1"/>
    <col min="13747" max="13747" width="23.28515625" style="39" customWidth="1"/>
    <col min="13748" max="13748" width="16.5703125" style="39" customWidth="1"/>
    <col min="13749" max="13749" width="14.28515625" style="39" customWidth="1"/>
    <col min="13750" max="13751" width="11.28515625" style="39"/>
    <col min="13752" max="13752" width="7" style="39" customWidth="1"/>
    <col min="13753" max="13753" width="5.5703125" style="39" customWidth="1"/>
    <col min="13754" max="13754" width="5.85546875" style="39" customWidth="1"/>
    <col min="13755" max="13755" width="4" style="39" customWidth="1"/>
    <col min="13756" max="13756" width="11.85546875" style="39" customWidth="1"/>
    <col min="13757" max="13757" width="12.5703125" style="39" customWidth="1"/>
    <col min="13758" max="13758" width="30.42578125" style="39" customWidth="1"/>
    <col min="13759" max="13759" width="23.28515625" style="39" customWidth="1"/>
    <col min="13760" max="13760" width="16.5703125" style="39" customWidth="1"/>
    <col min="13761" max="13761" width="14.28515625" style="39" customWidth="1"/>
    <col min="13762" max="13762" width="13.140625" style="39" customWidth="1"/>
    <col min="13763" max="13763" width="20.42578125" style="39" customWidth="1"/>
    <col min="13764" max="13764" width="13" style="39" customWidth="1"/>
    <col min="13765" max="13765" width="17.7109375" style="39" customWidth="1"/>
    <col min="13766" max="13995" width="11.5703125" style="39" customWidth="1"/>
    <col min="13996" max="13996" width="7" style="39" customWidth="1"/>
    <col min="13997" max="13997" width="5.5703125" style="39" customWidth="1"/>
    <col min="13998" max="13998" width="5.85546875" style="39" customWidth="1"/>
    <col min="13999" max="13999" width="4" style="39" customWidth="1"/>
    <col min="14000" max="14000" width="11.85546875" style="39" customWidth="1"/>
    <col min="14001" max="14001" width="12.5703125" style="39" customWidth="1"/>
    <col min="14002" max="14002" width="30.42578125" style="39" customWidth="1"/>
    <col min="14003" max="14003" width="23.28515625" style="39" customWidth="1"/>
    <col min="14004" max="14004" width="16.5703125" style="39" customWidth="1"/>
    <col min="14005" max="14005" width="14.28515625" style="39" customWidth="1"/>
    <col min="14006" max="14007" width="11.28515625" style="39"/>
    <col min="14008" max="14008" width="7" style="39" customWidth="1"/>
    <col min="14009" max="14009" width="5.5703125" style="39" customWidth="1"/>
    <col min="14010" max="14010" width="5.85546875" style="39" customWidth="1"/>
    <col min="14011" max="14011" width="4" style="39" customWidth="1"/>
    <col min="14012" max="14012" width="11.85546875" style="39" customWidth="1"/>
    <col min="14013" max="14013" width="12.5703125" style="39" customWidth="1"/>
    <col min="14014" max="14014" width="30.42578125" style="39" customWidth="1"/>
    <col min="14015" max="14015" width="23.28515625" style="39" customWidth="1"/>
    <col min="14016" max="14016" width="16.5703125" style="39" customWidth="1"/>
    <col min="14017" max="14017" width="14.28515625" style="39" customWidth="1"/>
    <col min="14018" max="14018" width="13.140625" style="39" customWidth="1"/>
    <col min="14019" max="14019" width="20.42578125" style="39" customWidth="1"/>
    <col min="14020" max="14020" width="13" style="39" customWidth="1"/>
    <col min="14021" max="14021" width="17.7109375" style="39" customWidth="1"/>
    <col min="14022" max="14251" width="11.5703125" style="39" customWidth="1"/>
    <col min="14252" max="14252" width="7" style="39" customWidth="1"/>
    <col min="14253" max="14253" width="5.5703125" style="39" customWidth="1"/>
    <col min="14254" max="14254" width="5.85546875" style="39" customWidth="1"/>
    <col min="14255" max="14255" width="4" style="39" customWidth="1"/>
    <col min="14256" max="14256" width="11.85546875" style="39" customWidth="1"/>
    <col min="14257" max="14257" width="12.5703125" style="39" customWidth="1"/>
    <col min="14258" max="14258" width="30.42578125" style="39" customWidth="1"/>
    <col min="14259" max="14259" width="23.28515625" style="39" customWidth="1"/>
    <col min="14260" max="14260" width="16.5703125" style="39" customWidth="1"/>
    <col min="14261" max="14261" width="14.28515625" style="39" customWidth="1"/>
    <col min="14262" max="14263" width="11.28515625" style="39"/>
    <col min="14264" max="14264" width="7" style="39" customWidth="1"/>
    <col min="14265" max="14265" width="5.5703125" style="39" customWidth="1"/>
    <col min="14266" max="14266" width="5.85546875" style="39" customWidth="1"/>
    <col min="14267" max="14267" width="4" style="39" customWidth="1"/>
    <col min="14268" max="14268" width="11.85546875" style="39" customWidth="1"/>
    <col min="14269" max="14269" width="12.5703125" style="39" customWidth="1"/>
    <col min="14270" max="14270" width="30.42578125" style="39" customWidth="1"/>
    <col min="14271" max="14271" width="23.28515625" style="39" customWidth="1"/>
    <col min="14272" max="14272" width="16.5703125" style="39" customWidth="1"/>
    <col min="14273" max="14273" width="14.28515625" style="39" customWidth="1"/>
    <col min="14274" max="14274" width="13.140625" style="39" customWidth="1"/>
    <col min="14275" max="14275" width="20.42578125" style="39" customWidth="1"/>
    <col min="14276" max="14276" width="13" style="39" customWidth="1"/>
    <col min="14277" max="14277" width="17.7109375" style="39" customWidth="1"/>
    <col min="14278" max="14507" width="11.5703125" style="39" customWidth="1"/>
    <col min="14508" max="14508" width="7" style="39" customWidth="1"/>
    <col min="14509" max="14509" width="5.5703125" style="39" customWidth="1"/>
    <col min="14510" max="14510" width="5.85546875" style="39" customWidth="1"/>
    <col min="14511" max="14511" width="4" style="39" customWidth="1"/>
    <col min="14512" max="14512" width="11.85546875" style="39" customWidth="1"/>
    <col min="14513" max="14513" width="12.5703125" style="39" customWidth="1"/>
    <col min="14514" max="14514" width="30.42578125" style="39" customWidth="1"/>
    <col min="14515" max="14515" width="23.28515625" style="39" customWidth="1"/>
    <col min="14516" max="14516" width="16.5703125" style="39" customWidth="1"/>
    <col min="14517" max="14517" width="14.28515625" style="39" customWidth="1"/>
    <col min="14518" max="14519" width="11.28515625" style="39"/>
    <col min="14520" max="14520" width="7" style="39" customWidth="1"/>
    <col min="14521" max="14521" width="5.5703125" style="39" customWidth="1"/>
    <col min="14522" max="14522" width="5.85546875" style="39" customWidth="1"/>
    <col min="14523" max="14523" width="4" style="39" customWidth="1"/>
    <col min="14524" max="14524" width="11.85546875" style="39" customWidth="1"/>
    <col min="14525" max="14525" width="12.5703125" style="39" customWidth="1"/>
    <col min="14526" max="14526" width="30.42578125" style="39" customWidth="1"/>
    <col min="14527" max="14527" width="23.28515625" style="39" customWidth="1"/>
    <col min="14528" max="14528" width="16.5703125" style="39" customWidth="1"/>
    <col min="14529" max="14529" width="14.28515625" style="39" customWidth="1"/>
    <col min="14530" max="14530" width="13.140625" style="39" customWidth="1"/>
    <col min="14531" max="14531" width="20.42578125" style="39" customWidth="1"/>
    <col min="14532" max="14532" width="13" style="39" customWidth="1"/>
    <col min="14533" max="14533" width="17.7109375" style="39" customWidth="1"/>
    <col min="14534" max="14763" width="11.5703125" style="39" customWidth="1"/>
    <col min="14764" max="14764" width="7" style="39" customWidth="1"/>
    <col min="14765" max="14765" width="5.5703125" style="39" customWidth="1"/>
    <col min="14766" max="14766" width="5.85546875" style="39" customWidth="1"/>
    <col min="14767" max="14767" width="4" style="39" customWidth="1"/>
    <col min="14768" max="14768" width="11.85546875" style="39" customWidth="1"/>
    <col min="14769" max="14769" width="12.5703125" style="39" customWidth="1"/>
    <col min="14770" max="14770" width="30.42578125" style="39" customWidth="1"/>
    <col min="14771" max="14771" width="23.28515625" style="39" customWidth="1"/>
    <col min="14772" max="14772" width="16.5703125" style="39" customWidth="1"/>
    <col min="14773" max="14773" width="14.28515625" style="39" customWidth="1"/>
    <col min="14774" max="14775" width="11.28515625" style="39"/>
    <col min="14776" max="14776" width="7" style="39" customWidth="1"/>
    <col min="14777" max="14777" width="5.5703125" style="39" customWidth="1"/>
    <col min="14778" max="14778" width="5.85546875" style="39" customWidth="1"/>
    <col min="14779" max="14779" width="4" style="39" customWidth="1"/>
    <col min="14780" max="14780" width="11.85546875" style="39" customWidth="1"/>
    <col min="14781" max="14781" width="12.5703125" style="39" customWidth="1"/>
    <col min="14782" max="14782" width="30.42578125" style="39" customWidth="1"/>
    <col min="14783" max="14783" width="23.28515625" style="39" customWidth="1"/>
    <col min="14784" max="14784" width="16.5703125" style="39" customWidth="1"/>
    <col min="14785" max="14785" width="14.28515625" style="39" customWidth="1"/>
    <col min="14786" max="14786" width="13.140625" style="39" customWidth="1"/>
    <col min="14787" max="14787" width="20.42578125" style="39" customWidth="1"/>
    <col min="14788" max="14788" width="13" style="39" customWidth="1"/>
    <col min="14789" max="14789" width="17.7109375" style="39" customWidth="1"/>
    <col min="14790" max="15019" width="11.5703125" style="39" customWidth="1"/>
    <col min="15020" max="15020" width="7" style="39" customWidth="1"/>
    <col min="15021" max="15021" width="5.5703125" style="39" customWidth="1"/>
    <col min="15022" max="15022" width="5.85546875" style="39" customWidth="1"/>
    <col min="15023" max="15023" width="4" style="39" customWidth="1"/>
    <col min="15024" max="15024" width="11.85546875" style="39" customWidth="1"/>
    <col min="15025" max="15025" width="12.5703125" style="39" customWidth="1"/>
    <col min="15026" max="15026" width="30.42578125" style="39" customWidth="1"/>
    <col min="15027" max="15027" width="23.28515625" style="39" customWidth="1"/>
    <col min="15028" max="15028" width="16.5703125" style="39" customWidth="1"/>
    <col min="15029" max="15029" width="14.28515625" style="39" customWidth="1"/>
    <col min="15030" max="15031" width="11.28515625" style="39"/>
    <col min="15032" max="15032" width="7" style="39" customWidth="1"/>
    <col min="15033" max="15033" width="5.5703125" style="39" customWidth="1"/>
    <col min="15034" max="15034" width="5.85546875" style="39" customWidth="1"/>
    <col min="15035" max="15035" width="4" style="39" customWidth="1"/>
    <col min="15036" max="15036" width="11.85546875" style="39" customWidth="1"/>
    <col min="15037" max="15037" width="12.5703125" style="39" customWidth="1"/>
    <col min="15038" max="15038" width="30.42578125" style="39" customWidth="1"/>
    <col min="15039" max="15039" width="23.28515625" style="39" customWidth="1"/>
    <col min="15040" max="15040" width="16.5703125" style="39" customWidth="1"/>
    <col min="15041" max="15041" width="14.28515625" style="39" customWidth="1"/>
    <col min="15042" max="15042" width="13.140625" style="39" customWidth="1"/>
    <col min="15043" max="15043" width="20.42578125" style="39" customWidth="1"/>
    <col min="15044" max="15044" width="13" style="39" customWidth="1"/>
    <col min="15045" max="15045" width="17.7109375" style="39" customWidth="1"/>
    <col min="15046" max="15275" width="11.5703125" style="39" customWidth="1"/>
    <col min="15276" max="15276" width="7" style="39" customWidth="1"/>
    <col min="15277" max="15277" width="5.5703125" style="39" customWidth="1"/>
    <col min="15278" max="15278" width="5.85546875" style="39" customWidth="1"/>
    <col min="15279" max="15279" width="4" style="39" customWidth="1"/>
    <col min="15280" max="15280" width="11.85546875" style="39" customWidth="1"/>
    <col min="15281" max="15281" width="12.5703125" style="39" customWidth="1"/>
    <col min="15282" max="15282" width="30.42578125" style="39" customWidth="1"/>
    <col min="15283" max="15283" width="23.28515625" style="39" customWidth="1"/>
    <col min="15284" max="15284" width="16.5703125" style="39" customWidth="1"/>
    <col min="15285" max="15285" width="14.28515625" style="39" customWidth="1"/>
    <col min="15286" max="15287" width="11.28515625" style="39"/>
    <col min="15288" max="15288" width="7" style="39" customWidth="1"/>
    <col min="15289" max="15289" width="5.5703125" style="39" customWidth="1"/>
    <col min="15290" max="15290" width="5.85546875" style="39" customWidth="1"/>
    <col min="15291" max="15291" width="4" style="39" customWidth="1"/>
    <col min="15292" max="15292" width="11.85546875" style="39" customWidth="1"/>
    <col min="15293" max="15293" width="12.5703125" style="39" customWidth="1"/>
    <col min="15294" max="15294" width="30.42578125" style="39" customWidth="1"/>
    <col min="15295" max="15295" width="23.28515625" style="39" customWidth="1"/>
    <col min="15296" max="15296" width="16.5703125" style="39" customWidth="1"/>
    <col min="15297" max="15297" width="14.28515625" style="39" customWidth="1"/>
    <col min="15298" max="15298" width="13.140625" style="39" customWidth="1"/>
    <col min="15299" max="15299" width="20.42578125" style="39" customWidth="1"/>
    <col min="15300" max="15300" width="13" style="39" customWidth="1"/>
    <col min="15301" max="15301" width="17.7109375" style="39" customWidth="1"/>
    <col min="15302" max="15531" width="11.5703125" style="39" customWidth="1"/>
    <col min="15532" max="15532" width="7" style="39" customWidth="1"/>
    <col min="15533" max="15533" width="5.5703125" style="39" customWidth="1"/>
    <col min="15534" max="15534" width="5.85546875" style="39" customWidth="1"/>
    <col min="15535" max="15535" width="4" style="39" customWidth="1"/>
    <col min="15536" max="15536" width="11.85546875" style="39" customWidth="1"/>
    <col min="15537" max="15537" width="12.5703125" style="39" customWidth="1"/>
    <col min="15538" max="15538" width="30.42578125" style="39" customWidth="1"/>
    <col min="15539" max="15539" width="23.28515625" style="39" customWidth="1"/>
    <col min="15540" max="15540" width="16.5703125" style="39" customWidth="1"/>
    <col min="15541" max="15541" width="14.28515625" style="39" customWidth="1"/>
    <col min="15542" max="15543" width="11.28515625" style="39"/>
    <col min="15544" max="15544" width="7" style="39" customWidth="1"/>
    <col min="15545" max="15545" width="5.5703125" style="39" customWidth="1"/>
    <col min="15546" max="15546" width="5.85546875" style="39" customWidth="1"/>
    <col min="15547" max="15547" width="4" style="39" customWidth="1"/>
    <col min="15548" max="15548" width="11.85546875" style="39" customWidth="1"/>
    <col min="15549" max="15549" width="12.5703125" style="39" customWidth="1"/>
    <col min="15550" max="15550" width="30.42578125" style="39" customWidth="1"/>
    <col min="15551" max="15551" width="23.28515625" style="39" customWidth="1"/>
    <col min="15552" max="15552" width="16.5703125" style="39" customWidth="1"/>
    <col min="15553" max="15553" width="14.28515625" style="39" customWidth="1"/>
    <col min="15554" max="15554" width="13.140625" style="39" customWidth="1"/>
    <col min="15555" max="15555" width="20.42578125" style="39" customWidth="1"/>
    <col min="15556" max="15556" width="13" style="39" customWidth="1"/>
    <col min="15557" max="15557" width="17.7109375" style="39" customWidth="1"/>
    <col min="15558" max="15787" width="11.5703125" style="39" customWidth="1"/>
    <col min="15788" max="15788" width="7" style="39" customWidth="1"/>
    <col min="15789" max="15789" width="5.5703125" style="39" customWidth="1"/>
    <col min="15790" max="15790" width="5.85546875" style="39" customWidth="1"/>
    <col min="15791" max="15791" width="4" style="39" customWidth="1"/>
    <col min="15792" max="15792" width="11.85546875" style="39" customWidth="1"/>
    <col min="15793" max="15793" width="12.5703125" style="39" customWidth="1"/>
    <col min="15794" max="15794" width="30.42578125" style="39" customWidth="1"/>
    <col min="15795" max="15795" width="23.28515625" style="39" customWidth="1"/>
    <col min="15796" max="15796" width="16.5703125" style="39" customWidth="1"/>
    <col min="15797" max="15797" width="14.28515625" style="39" customWidth="1"/>
    <col min="15798" max="15799" width="11.28515625" style="39"/>
    <col min="15800" max="15800" width="7" style="39" customWidth="1"/>
    <col min="15801" max="15801" width="5.5703125" style="39" customWidth="1"/>
    <col min="15802" max="15802" width="5.85546875" style="39" customWidth="1"/>
    <col min="15803" max="15803" width="4" style="39" customWidth="1"/>
    <col min="15804" max="15804" width="11.85546875" style="39" customWidth="1"/>
    <col min="15805" max="15805" width="12.5703125" style="39" customWidth="1"/>
    <col min="15806" max="15806" width="30.42578125" style="39" customWidth="1"/>
    <col min="15807" max="15807" width="23.28515625" style="39" customWidth="1"/>
    <col min="15808" max="15808" width="16.5703125" style="39" customWidth="1"/>
    <col min="15809" max="15809" width="14.28515625" style="39" customWidth="1"/>
    <col min="15810" max="15810" width="13.140625" style="39" customWidth="1"/>
    <col min="15811" max="15811" width="20.42578125" style="39" customWidth="1"/>
    <col min="15812" max="15812" width="13" style="39" customWidth="1"/>
    <col min="15813" max="15813" width="17.7109375" style="39" customWidth="1"/>
    <col min="15814" max="16043" width="11.5703125" style="39" customWidth="1"/>
    <col min="16044" max="16044" width="7" style="39" customWidth="1"/>
    <col min="16045" max="16045" width="5.5703125" style="39" customWidth="1"/>
    <col min="16046" max="16046" width="5.85546875" style="39" customWidth="1"/>
    <col min="16047" max="16047" width="4" style="39" customWidth="1"/>
    <col min="16048" max="16048" width="11.85546875" style="39" customWidth="1"/>
    <col min="16049" max="16049" width="12.5703125" style="39" customWidth="1"/>
    <col min="16050" max="16050" width="30.42578125" style="39" customWidth="1"/>
    <col min="16051" max="16051" width="23.28515625" style="39" customWidth="1"/>
    <col min="16052" max="16052" width="16.5703125" style="39" customWidth="1"/>
    <col min="16053" max="16053" width="14.28515625" style="39" customWidth="1"/>
    <col min="16054" max="16055" width="11.28515625" style="39"/>
    <col min="16056" max="16056" width="7" style="39" customWidth="1"/>
    <col min="16057" max="16057" width="5.5703125" style="39" customWidth="1"/>
    <col min="16058" max="16058" width="5.85546875" style="39" customWidth="1"/>
    <col min="16059" max="16059" width="4" style="39" customWidth="1"/>
    <col min="16060" max="16060" width="11.85546875" style="39" customWidth="1"/>
    <col min="16061" max="16061" width="12.5703125" style="39" customWidth="1"/>
    <col min="16062" max="16062" width="30.42578125" style="39" customWidth="1"/>
    <col min="16063" max="16063" width="23.28515625" style="39" customWidth="1"/>
    <col min="16064" max="16064" width="16.5703125" style="39" customWidth="1"/>
    <col min="16065" max="16065" width="14.28515625" style="39" customWidth="1"/>
    <col min="16066" max="16066" width="13.140625" style="39" customWidth="1"/>
    <col min="16067" max="16067" width="20.42578125" style="39" customWidth="1"/>
    <col min="16068" max="16068" width="13" style="39" customWidth="1"/>
    <col min="16069" max="16069" width="17.7109375" style="39" customWidth="1"/>
    <col min="16070" max="16299" width="11.5703125" style="39" customWidth="1"/>
    <col min="16300" max="16300" width="7" style="39" customWidth="1"/>
    <col min="16301" max="16301" width="5.5703125" style="39" customWidth="1"/>
    <col min="16302" max="16302" width="5.85546875" style="39" customWidth="1"/>
    <col min="16303" max="16303" width="4" style="39" customWidth="1"/>
    <col min="16304" max="16304" width="11.85546875" style="39" customWidth="1"/>
    <col min="16305" max="16305" width="12.5703125" style="39" customWidth="1"/>
    <col min="16306" max="16306" width="30.42578125" style="39" customWidth="1"/>
    <col min="16307" max="16307" width="23.28515625" style="39" customWidth="1"/>
    <col min="16308" max="16308" width="16.5703125" style="39" customWidth="1"/>
    <col min="16309" max="16309" width="14.28515625" style="39" customWidth="1"/>
    <col min="16310" max="16384" width="11.28515625" style="39"/>
  </cols>
  <sheetData>
    <row r="1" spans="1:20" s="2" customFormat="1" ht="12">
      <c r="A1" s="19"/>
      <c r="B1" s="19"/>
      <c r="C1" s="19"/>
      <c r="D1" s="19"/>
      <c r="E1" s="20"/>
      <c r="F1" s="21"/>
      <c r="G1" s="22"/>
      <c r="H1" s="23"/>
      <c r="I1" s="24"/>
      <c r="J1" s="25"/>
      <c r="K1" s="26"/>
      <c r="L1" s="27"/>
      <c r="M1" s="291" t="s">
        <v>0</v>
      </c>
      <c r="N1" s="291"/>
    </row>
    <row r="2" spans="1:20" s="2" customFormat="1" ht="12">
      <c r="A2" s="292" t="s">
        <v>174</v>
      </c>
      <c r="B2" s="292"/>
      <c r="C2" s="292"/>
      <c r="D2" s="292"/>
      <c r="E2" s="292"/>
      <c r="F2" s="292"/>
      <c r="G2" s="292"/>
      <c r="H2" s="292"/>
      <c r="I2" s="293"/>
      <c r="J2" s="292"/>
      <c r="K2" s="292"/>
      <c r="L2" s="292"/>
      <c r="M2" s="292"/>
      <c r="N2" s="292"/>
    </row>
    <row r="3" spans="1:20" s="2" customFormat="1" ht="12">
      <c r="A3" s="294" t="s">
        <v>189</v>
      </c>
      <c r="B3" s="294"/>
      <c r="C3" s="294"/>
      <c r="D3" s="294"/>
      <c r="E3" s="294"/>
      <c r="F3" s="294"/>
      <c r="G3" s="294"/>
      <c r="H3" s="294"/>
      <c r="I3" s="295"/>
      <c r="J3" s="294"/>
      <c r="K3" s="294"/>
      <c r="L3" s="294"/>
      <c r="M3" s="294"/>
      <c r="N3" s="294"/>
    </row>
    <row r="4" spans="1:20" s="2" customFormat="1" ht="12">
      <c r="A4" s="31"/>
      <c r="B4" s="19"/>
      <c r="C4" s="19"/>
      <c r="D4" s="19"/>
      <c r="E4" s="20"/>
      <c r="F4" s="21"/>
      <c r="G4" s="22"/>
      <c r="H4" s="23"/>
      <c r="I4" s="24"/>
      <c r="J4" s="25"/>
      <c r="K4" s="26"/>
      <c r="L4" s="28"/>
      <c r="M4" s="29"/>
      <c r="N4" s="30"/>
    </row>
    <row r="5" spans="1:20" s="2" customFormat="1" ht="15" customHeight="1">
      <c r="A5" s="296" t="s">
        <v>1</v>
      </c>
      <c r="B5" s="296"/>
      <c r="C5" s="296"/>
      <c r="D5" s="296"/>
      <c r="E5" s="296"/>
      <c r="F5" s="296"/>
      <c r="G5" s="296"/>
      <c r="H5" s="296"/>
      <c r="I5" s="297"/>
      <c r="J5" s="296"/>
      <c r="K5" s="296"/>
      <c r="L5" s="296"/>
      <c r="M5" s="296"/>
      <c r="N5" s="296"/>
    </row>
    <row r="6" spans="1:20" s="2" customFormat="1" ht="12">
      <c r="A6" s="31"/>
      <c r="B6" s="32"/>
      <c r="C6" s="33"/>
      <c r="D6" s="32"/>
      <c r="E6" s="20"/>
      <c r="F6" s="21"/>
      <c r="G6" s="22"/>
      <c r="H6" s="23"/>
      <c r="I6" s="24"/>
      <c r="J6" s="25"/>
      <c r="K6" s="26"/>
      <c r="L6" s="28"/>
      <c r="M6" s="29"/>
      <c r="N6" s="30"/>
      <c r="O6" s="282"/>
      <c r="P6" s="63"/>
      <c r="Q6" s="280"/>
      <c r="R6" s="280"/>
      <c r="S6" s="279"/>
      <c r="T6" s="280"/>
    </row>
    <row r="7" spans="1:20" s="2" customFormat="1" ht="12">
      <c r="A7" s="298" t="s">
        <v>175</v>
      </c>
      <c r="B7" s="298"/>
      <c r="C7" s="298"/>
      <c r="D7" s="298"/>
      <c r="E7" s="298"/>
      <c r="F7" s="298"/>
      <c r="G7" s="298"/>
      <c r="H7" s="298"/>
      <c r="I7" s="299"/>
      <c r="J7" s="298"/>
      <c r="K7" s="298"/>
      <c r="L7" s="298"/>
      <c r="M7" s="298"/>
      <c r="N7" s="298"/>
      <c r="O7" s="282"/>
      <c r="P7" s="281"/>
      <c r="Q7" s="280"/>
      <c r="R7" s="280"/>
      <c r="S7" s="279"/>
      <c r="T7" s="280"/>
    </row>
    <row r="8" spans="1:20" s="2" customFormat="1" ht="12">
      <c r="A8" s="32"/>
      <c r="B8" s="19"/>
      <c r="C8" s="19"/>
      <c r="D8" s="19"/>
      <c r="E8" s="20"/>
      <c r="F8" s="21"/>
      <c r="G8" s="22"/>
      <c r="H8" s="23"/>
      <c r="I8" s="24"/>
      <c r="J8" s="25"/>
      <c r="K8" s="26"/>
      <c r="L8" s="28"/>
      <c r="M8" s="34"/>
      <c r="N8" s="30"/>
      <c r="O8" s="282"/>
      <c r="P8" s="281"/>
      <c r="Q8" s="280"/>
      <c r="R8" s="280"/>
      <c r="S8" s="279"/>
      <c r="T8" s="280"/>
    </row>
    <row r="9" spans="1:20" s="3" customFormat="1" ht="12">
      <c r="A9" s="225" t="s">
        <v>2</v>
      </c>
      <c r="B9" s="15"/>
      <c r="C9" s="15"/>
      <c r="D9" s="15"/>
      <c r="E9" s="16"/>
      <c r="F9" s="283" t="s">
        <v>3</v>
      </c>
      <c r="G9" s="284"/>
      <c r="H9" s="284"/>
      <c r="I9" s="285"/>
      <c r="J9" s="284"/>
      <c r="K9" s="284"/>
      <c r="L9" s="284"/>
      <c r="M9" s="284"/>
      <c r="N9" s="284"/>
    </row>
    <row r="10" spans="1:20" s="1" customFormat="1" ht="31.5" customHeight="1">
      <c r="A10" s="226"/>
      <c r="B10" s="17"/>
      <c r="C10" s="17"/>
      <c r="D10" s="17"/>
      <c r="E10" s="18"/>
      <c r="F10" s="253" t="s">
        <v>4</v>
      </c>
      <c r="G10" s="253" t="s">
        <v>5</v>
      </c>
      <c r="H10" s="253" t="s">
        <v>6</v>
      </c>
      <c r="I10" s="254" t="s">
        <v>7</v>
      </c>
      <c r="J10" s="255" t="s">
        <v>8</v>
      </c>
      <c r="K10" s="255"/>
      <c r="L10" s="253" t="s">
        <v>9</v>
      </c>
      <c r="M10" s="253" t="s">
        <v>10</v>
      </c>
      <c r="N10" s="286" t="s">
        <v>11</v>
      </c>
      <c r="O10" s="253" t="s">
        <v>12</v>
      </c>
    </row>
    <row r="11" spans="1:20" s="3" customFormat="1" ht="37.5" customHeight="1">
      <c r="A11" s="227" t="s">
        <v>13</v>
      </c>
      <c r="B11" s="12" t="s">
        <v>14</v>
      </c>
      <c r="C11" s="13"/>
      <c r="D11" s="14"/>
      <c r="E11" s="10" t="s">
        <v>15</v>
      </c>
      <c r="F11" s="253"/>
      <c r="G11" s="253"/>
      <c r="H11" s="253"/>
      <c r="I11" s="254"/>
      <c r="J11" s="255" t="s">
        <v>16</v>
      </c>
      <c r="K11" s="256" t="s">
        <v>17</v>
      </c>
      <c r="L11" s="253"/>
      <c r="M11" s="253"/>
      <c r="N11" s="286"/>
      <c r="O11" s="253"/>
    </row>
    <row r="12" spans="1:20" s="2" customFormat="1" ht="12">
      <c r="A12" s="4"/>
      <c r="B12" s="4" t="s">
        <v>18</v>
      </c>
      <c r="C12" s="5" t="s">
        <v>19</v>
      </c>
      <c r="D12" s="4" t="s">
        <v>20</v>
      </c>
      <c r="E12" s="10"/>
      <c r="F12" s="253"/>
      <c r="G12" s="253"/>
      <c r="H12" s="253"/>
      <c r="I12" s="254"/>
      <c r="J12" s="255"/>
      <c r="K12" s="256"/>
      <c r="L12" s="253"/>
      <c r="M12" s="253"/>
      <c r="N12" s="286"/>
      <c r="O12" s="253"/>
    </row>
    <row r="13" spans="1:20" s="29" customFormat="1">
      <c r="A13" s="193"/>
      <c r="B13" s="4"/>
      <c r="C13" s="4"/>
      <c r="D13" s="4"/>
      <c r="E13" s="196"/>
      <c r="F13" s="198"/>
      <c r="G13" s="199"/>
      <c r="H13" s="179"/>
      <c r="I13" s="231"/>
      <c r="J13" s="194"/>
      <c r="K13" s="195"/>
      <c r="L13" s="196"/>
      <c r="M13" s="196"/>
      <c r="N13" s="193"/>
      <c r="O13" s="196"/>
    </row>
    <row r="14" spans="1:20">
      <c r="A14" s="193"/>
      <c r="B14" s="4"/>
      <c r="C14" s="4"/>
      <c r="D14" s="4"/>
      <c r="E14" s="196"/>
      <c r="F14" s="198"/>
      <c r="G14" s="199"/>
      <c r="H14" s="179"/>
      <c r="I14" s="231"/>
      <c r="J14" s="194"/>
      <c r="K14" s="195"/>
      <c r="L14" s="196"/>
      <c r="M14" s="196"/>
      <c r="N14" s="193"/>
      <c r="O14" s="196"/>
      <c r="P14" s="39" t="s">
        <v>80</v>
      </c>
      <c r="Q14" s="39">
        <v>3102411274</v>
      </c>
      <c r="S14" s="39" t="s">
        <v>68</v>
      </c>
      <c r="T14" s="39" t="s">
        <v>64</v>
      </c>
    </row>
    <row r="15" spans="1:20">
      <c r="A15" s="193"/>
      <c r="B15" s="180"/>
      <c r="C15" s="180"/>
      <c r="D15" s="181"/>
      <c r="E15" s="180"/>
      <c r="F15" s="181"/>
      <c r="G15" s="181"/>
      <c r="H15" s="181"/>
      <c r="I15" s="232"/>
      <c r="J15" s="247"/>
      <c r="K15" s="248"/>
      <c r="L15" s="183"/>
      <c r="M15" s="181"/>
      <c r="N15" s="183"/>
      <c r="O15" s="183"/>
    </row>
    <row r="16" spans="1:20">
      <c r="A16" s="193"/>
      <c r="B16" s="180"/>
      <c r="C16" s="180"/>
      <c r="D16" s="181"/>
      <c r="E16" s="180"/>
      <c r="F16" s="180"/>
      <c r="G16" s="181"/>
      <c r="H16" s="181"/>
      <c r="I16" s="232"/>
      <c r="J16" s="184"/>
      <c r="K16" s="182"/>
      <c r="L16" s="183"/>
      <c r="M16" s="181"/>
      <c r="N16" s="183"/>
      <c r="O16" s="183"/>
    </row>
    <row r="17" spans="1:15">
      <c r="A17" s="193"/>
      <c r="B17" s="185"/>
      <c r="C17" s="185"/>
      <c r="D17" s="186"/>
      <c r="E17" s="186"/>
      <c r="F17" s="186"/>
      <c r="G17" s="186"/>
      <c r="H17" s="186"/>
      <c r="I17" s="233"/>
      <c r="J17" s="229"/>
      <c r="K17" s="229"/>
      <c r="L17" s="187"/>
      <c r="M17" s="187"/>
      <c r="N17" s="187"/>
      <c r="O17" s="196"/>
    </row>
    <row r="18" spans="1:15">
      <c r="A18" s="193"/>
      <c r="B18" s="185"/>
      <c r="C18" s="185"/>
      <c r="D18" s="186"/>
      <c r="E18" s="186"/>
      <c r="F18" s="186"/>
      <c r="G18" s="246"/>
      <c r="H18" s="186"/>
      <c r="I18" s="250"/>
      <c r="J18" s="192"/>
      <c r="K18" s="192"/>
      <c r="L18" s="187"/>
      <c r="M18" s="187"/>
      <c r="N18" s="187"/>
      <c r="O18" s="187"/>
    </row>
    <row r="19" spans="1:15">
      <c r="A19" s="193"/>
      <c r="B19" s="180"/>
      <c r="C19" s="180"/>
      <c r="D19" s="181"/>
      <c r="E19" s="181"/>
      <c r="F19" s="181"/>
      <c r="G19" s="179"/>
      <c r="H19" s="181"/>
      <c r="I19" s="251"/>
      <c r="J19" s="252"/>
      <c r="K19" s="192"/>
      <c r="L19" s="183"/>
      <c r="M19" s="183"/>
      <c r="N19" s="183"/>
      <c r="O19" s="183"/>
    </row>
    <row r="20" spans="1:15">
      <c r="A20" s="193"/>
      <c r="B20" s="180"/>
      <c r="C20" s="180"/>
      <c r="D20" s="181"/>
      <c r="E20" s="181"/>
      <c r="F20" s="181"/>
      <c r="G20" s="179"/>
      <c r="H20" s="181"/>
      <c r="I20" s="251"/>
      <c r="J20" s="252"/>
      <c r="K20" s="252"/>
      <c r="L20" s="183"/>
      <c r="M20" s="183"/>
      <c r="N20" s="183"/>
      <c r="O20" s="183"/>
    </row>
    <row r="21" spans="1:15">
      <c r="A21" s="193"/>
      <c r="B21" s="185"/>
      <c r="C21" s="185"/>
      <c r="D21" s="186"/>
      <c r="E21" s="186"/>
      <c r="F21" s="186"/>
      <c r="G21" s="246"/>
      <c r="H21" s="186"/>
      <c r="I21" s="250"/>
      <c r="J21" s="192"/>
      <c r="K21" s="192"/>
      <c r="L21" s="187"/>
      <c r="M21" s="187"/>
      <c r="N21" s="187"/>
      <c r="O21" s="187"/>
    </row>
    <row r="22" spans="1:15">
      <c r="A22" s="193"/>
      <c r="B22" s="185"/>
      <c r="C22" s="185"/>
      <c r="D22" s="186"/>
      <c r="E22" s="186"/>
      <c r="F22" s="186"/>
      <c r="G22" s="246"/>
      <c r="H22" s="186"/>
      <c r="I22" s="250"/>
      <c r="J22" s="229"/>
      <c r="K22" s="229"/>
      <c r="L22" s="187"/>
      <c r="M22" s="187"/>
      <c r="N22" s="187"/>
      <c r="O22" s="187"/>
    </row>
    <row r="23" spans="1:15">
      <c r="A23" s="8"/>
      <c r="B23" s="230">
        <f>SUM(B13:B22)</f>
        <v>0</v>
      </c>
      <c r="C23" s="230">
        <f>SUM(C13:C22)</f>
        <v>0</v>
      </c>
      <c r="D23" s="230">
        <f>SUM(D13:D22)</f>
        <v>0</v>
      </c>
      <c r="E23" s="11"/>
      <c r="F23" s="9"/>
      <c r="G23" s="9"/>
      <c r="H23" s="9"/>
      <c r="I23" s="64">
        <f>SUM(I13:I22)</f>
        <v>0</v>
      </c>
      <c r="J23" s="7"/>
      <c r="K23" s="7"/>
      <c r="L23" s="7"/>
      <c r="M23" s="7"/>
      <c r="N23" s="6"/>
      <c r="O23" s="6"/>
    </row>
    <row r="24" spans="1:15">
      <c r="A24" s="307"/>
      <c r="B24" s="308"/>
      <c r="C24" s="308"/>
      <c r="D24" s="308"/>
      <c r="E24" s="309"/>
      <c r="F24" s="310"/>
      <c r="G24" s="310"/>
      <c r="H24" s="310"/>
      <c r="I24" s="313"/>
      <c r="J24" s="311"/>
      <c r="K24" s="311"/>
      <c r="L24" s="311"/>
      <c r="M24" s="311"/>
      <c r="N24" s="312"/>
      <c r="O24" s="312"/>
    </row>
    <row r="25" spans="1:15" ht="12" thickBot="1">
      <c r="A25" s="307"/>
      <c r="B25" s="308"/>
      <c r="C25" s="308"/>
      <c r="D25" s="308"/>
      <c r="E25" s="309"/>
      <c r="F25" s="310"/>
      <c r="G25" s="310"/>
      <c r="H25" s="310"/>
      <c r="I25" s="313"/>
      <c r="J25" s="311"/>
      <c r="K25" s="311"/>
      <c r="L25" s="311"/>
      <c r="M25" s="311"/>
      <c r="N25" s="312"/>
      <c r="O25" s="312"/>
    </row>
    <row r="26" spans="1:15" ht="33.75" customHeight="1" thickBot="1">
      <c r="A26" s="307"/>
      <c r="B26" s="308"/>
      <c r="C26" s="308"/>
      <c r="D26" s="308"/>
      <c r="E26" s="325" t="s">
        <v>188</v>
      </c>
      <c r="F26" s="326"/>
      <c r="G26" s="327">
        <v>0</v>
      </c>
      <c r="H26" s="328" t="s">
        <v>185</v>
      </c>
      <c r="I26" s="313"/>
      <c r="J26" s="311"/>
      <c r="K26" s="311"/>
      <c r="L26" s="311"/>
      <c r="M26" s="311"/>
      <c r="N26" s="312"/>
      <c r="O26" s="312"/>
    </row>
    <row r="27" spans="1:15" ht="38.25" customHeight="1" thickBot="1">
      <c r="A27" s="307"/>
      <c r="B27" s="308"/>
      <c r="C27" s="308"/>
      <c r="D27" s="308"/>
      <c r="E27" s="329" t="s">
        <v>187</v>
      </c>
      <c r="F27" s="330"/>
      <c r="G27" s="331">
        <v>0</v>
      </c>
      <c r="H27" s="332"/>
      <c r="I27" s="313"/>
      <c r="J27" s="311"/>
      <c r="K27" s="311"/>
      <c r="L27" s="311"/>
      <c r="M27" s="311"/>
      <c r="N27" s="312"/>
      <c r="O27" s="312"/>
    </row>
    <row r="28" spans="1:15" ht="15.75" thickBot="1">
      <c r="A28" s="307"/>
      <c r="B28" s="308"/>
      <c r="C28" s="308"/>
      <c r="D28" s="308"/>
      <c r="E28" s="333" t="s">
        <v>186</v>
      </c>
      <c r="F28" s="334"/>
      <c r="G28" s="335">
        <f>G26-G27</f>
        <v>0</v>
      </c>
      <c r="H28" s="336"/>
      <c r="I28" s="313"/>
      <c r="J28" s="311"/>
      <c r="K28" s="311"/>
      <c r="L28" s="311"/>
      <c r="M28" s="311"/>
      <c r="N28" s="312"/>
      <c r="O28" s="312"/>
    </row>
    <row r="29" spans="1:15">
      <c r="A29" s="307"/>
      <c r="B29" s="308"/>
      <c r="C29" s="308"/>
      <c r="D29" s="308"/>
      <c r="E29" s="309"/>
      <c r="F29" s="310"/>
      <c r="G29" s="310"/>
      <c r="H29" s="310"/>
      <c r="I29" s="313"/>
      <c r="J29" s="311"/>
      <c r="K29" s="311"/>
      <c r="L29" s="311"/>
      <c r="M29" s="311"/>
      <c r="N29" s="312"/>
      <c r="O29" s="312"/>
    </row>
    <row r="30" spans="1:15">
      <c r="A30" s="307"/>
      <c r="B30" s="308"/>
      <c r="C30" s="308"/>
      <c r="D30" s="308"/>
      <c r="E30" s="309"/>
      <c r="F30" s="310"/>
      <c r="G30" s="310"/>
      <c r="H30" s="310"/>
      <c r="I30" s="313"/>
      <c r="J30" s="311"/>
      <c r="K30" s="311"/>
      <c r="L30" s="311"/>
      <c r="M30" s="311"/>
      <c r="N30" s="312"/>
      <c r="O30" s="312"/>
    </row>
    <row r="31" spans="1:15">
      <c r="A31" s="307"/>
      <c r="B31" s="308"/>
      <c r="C31" s="308"/>
      <c r="D31" s="308"/>
      <c r="E31" s="309"/>
      <c r="F31" s="310"/>
      <c r="G31" s="310"/>
      <c r="H31" s="310"/>
      <c r="I31" s="313"/>
      <c r="J31" s="311"/>
      <c r="K31" s="311"/>
      <c r="L31" s="311"/>
      <c r="M31" s="311"/>
      <c r="N31" s="312"/>
      <c r="O31" s="312"/>
    </row>
    <row r="32" spans="1:15" s="314" customFormat="1">
      <c r="A32" s="307"/>
      <c r="B32" s="308"/>
      <c r="C32" s="308"/>
      <c r="D32" s="308"/>
      <c r="E32" s="309"/>
      <c r="F32" s="310"/>
      <c r="G32" s="310"/>
      <c r="H32" s="310"/>
      <c r="I32" s="313"/>
      <c r="J32" s="311"/>
      <c r="K32" s="311"/>
      <c r="L32" s="311"/>
      <c r="M32" s="311"/>
      <c r="N32" s="312"/>
      <c r="O32" s="312"/>
    </row>
    <row r="33" spans="1:15" s="314" customFormat="1">
      <c r="A33" s="315"/>
      <c r="B33" s="315"/>
      <c r="C33" s="315"/>
      <c r="D33" s="315"/>
      <c r="E33" s="316"/>
      <c r="F33" s="310"/>
      <c r="G33" s="317"/>
      <c r="H33" s="318"/>
      <c r="I33" s="319"/>
      <c r="J33" s="320"/>
      <c r="K33" s="321"/>
      <c r="L33" s="322"/>
      <c r="M33" s="323"/>
      <c r="O33" s="324"/>
    </row>
    <row r="34" spans="1:15">
      <c r="A34" s="307"/>
      <c r="B34" s="308"/>
      <c r="C34" s="308"/>
      <c r="D34" s="308"/>
      <c r="E34" s="309"/>
      <c r="F34" s="310"/>
      <c r="G34" s="310"/>
      <c r="H34" s="310"/>
      <c r="I34" s="313"/>
      <c r="J34" s="311"/>
      <c r="K34" s="311"/>
      <c r="L34" s="311"/>
      <c r="M34" s="311"/>
      <c r="N34" s="312"/>
      <c r="O34" s="312"/>
    </row>
    <row r="35" spans="1:15">
      <c r="A35" s="80" t="s">
        <v>32</v>
      </c>
      <c r="B35" s="65"/>
      <c r="C35" s="66"/>
      <c r="D35" s="67"/>
      <c r="E35" s="68"/>
      <c r="F35" s="68"/>
      <c r="G35" s="69"/>
      <c r="H35" s="123"/>
      <c r="I35" s="76"/>
      <c r="J35" s="71"/>
      <c r="K35" s="72"/>
      <c r="L35" s="73"/>
      <c r="M35" s="70"/>
      <c r="N35" s="74"/>
      <c r="O35" s="75"/>
    </row>
    <row r="36" spans="1:15">
      <c r="A36" s="80"/>
      <c r="B36" s="67"/>
      <c r="C36" s="67"/>
      <c r="D36" s="67"/>
      <c r="E36" s="69"/>
      <c r="F36" s="68"/>
      <c r="G36" s="69"/>
      <c r="H36" s="236"/>
      <c r="I36" s="76"/>
      <c r="J36" s="77"/>
      <c r="K36" s="72"/>
      <c r="L36" s="73"/>
      <c r="M36" s="78"/>
      <c r="N36" s="79"/>
      <c r="O36" s="75"/>
    </row>
    <row r="37" spans="1:15">
      <c r="A37" s="80" t="s">
        <v>173</v>
      </c>
      <c r="B37" s="80"/>
      <c r="C37" s="80"/>
      <c r="D37" s="80"/>
      <c r="E37" s="81"/>
      <c r="F37" s="81"/>
      <c r="G37" s="82"/>
      <c r="H37" s="82"/>
      <c r="I37" s="83"/>
      <c r="J37" s="80"/>
      <c r="K37" s="80"/>
      <c r="L37" s="73"/>
      <c r="M37" s="78"/>
      <c r="N37" s="79"/>
      <c r="O37" s="75"/>
    </row>
    <row r="38" spans="1:15" ht="33.75">
      <c r="A38" s="84"/>
      <c r="B38" s="80"/>
      <c r="C38" s="80"/>
      <c r="D38" s="67"/>
      <c r="E38" s="92" t="s">
        <v>177</v>
      </c>
      <c r="F38" s="92" t="s">
        <v>176</v>
      </c>
      <c r="G38" s="92" t="s">
        <v>178</v>
      </c>
      <c r="H38" s="92" t="s">
        <v>33</v>
      </c>
      <c r="I38" s="78"/>
      <c r="J38" s="259" t="s">
        <v>179</v>
      </c>
      <c r="K38" s="260"/>
      <c r="L38" s="170"/>
      <c r="M38" s="170"/>
      <c r="N38" s="170"/>
      <c r="O38" s="170"/>
    </row>
    <row r="39" spans="1:15" ht="27" customHeight="1">
      <c r="A39" s="267" t="s">
        <v>74</v>
      </c>
      <c r="B39" s="268"/>
      <c r="C39" s="268"/>
      <c r="D39" s="269"/>
      <c r="E39" s="245" t="s">
        <v>172</v>
      </c>
      <c r="F39" s="85">
        <v>0</v>
      </c>
      <c r="G39" s="85">
        <v>0</v>
      </c>
      <c r="H39" s="85" t="s">
        <v>183</v>
      </c>
      <c r="I39" s="78"/>
      <c r="J39" s="178" t="s">
        <v>78</v>
      </c>
      <c r="K39" s="178" t="s">
        <v>79</v>
      </c>
      <c r="L39" s="170"/>
      <c r="M39" s="170"/>
      <c r="N39" s="170"/>
      <c r="O39" s="170"/>
    </row>
    <row r="40" spans="1:15" ht="12.75">
      <c r="A40" s="261" t="s">
        <v>34</v>
      </c>
      <c r="B40" s="262"/>
      <c r="C40" s="262"/>
      <c r="D40" s="263"/>
      <c r="E40" s="86">
        <v>0</v>
      </c>
      <c r="F40" s="85">
        <v>0</v>
      </c>
      <c r="G40" s="85">
        <v>0</v>
      </c>
      <c r="H40" s="85" t="s">
        <v>75</v>
      </c>
      <c r="I40" s="78"/>
      <c r="J40" s="174">
        <v>0</v>
      </c>
      <c r="K40" s="177">
        <v>0</v>
      </c>
      <c r="L40" s="170"/>
      <c r="M40" s="170"/>
      <c r="N40" s="170"/>
      <c r="O40" s="170"/>
    </row>
    <row r="41" spans="1:15" ht="12.75">
      <c r="A41" s="264" t="s">
        <v>35</v>
      </c>
      <c r="B41" s="265"/>
      <c r="C41" s="265"/>
      <c r="D41" s="266"/>
      <c r="E41" s="88">
        <v>0</v>
      </c>
      <c r="F41" s="89">
        <v>0</v>
      </c>
      <c r="G41" s="90">
        <v>0</v>
      </c>
      <c r="H41" s="91" t="s">
        <v>184</v>
      </c>
      <c r="I41" s="78"/>
      <c r="J41" s="175"/>
      <c r="K41" s="176"/>
      <c r="L41" s="249"/>
      <c r="M41" s="170"/>
      <c r="N41" s="170"/>
      <c r="O41" s="170"/>
    </row>
    <row r="42" spans="1:15" ht="12.75">
      <c r="A42" s="261" t="s">
        <v>36</v>
      </c>
      <c r="B42" s="262"/>
      <c r="C42" s="262"/>
      <c r="D42" s="263"/>
      <c r="E42" s="88">
        <v>3</v>
      </c>
      <c r="F42" s="85">
        <f>F41+F40</f>
        <v>0</v>
      </c>
      <c r="G42" s="85">
        <f>G41+G40</f>
        <v>0</v>
      </c>
      <c r="H42" s="68"/>
      <c r="I42" s="78"/>
      <c r="J42" s="175"/>
      <c r="K42" s="175"/>
      <c r="L42" s="170"/>
      <c r="M42" s="170"/>
      <c r="N42" s="170"/>
      <c r="O42" s="170"/>
    </row>
    <row r="43" spans="1:15">
      <c r="A43" s="257" t="s">
        <v>76</v>
      </c>
      <c r="B43" s="257"/>
      <c r="C43" s="257"/>
      <c r="D43" s="257"/>
      <c r="E43" s="258">
        <f>E42+F42+G42</f>
        <v>3</v>
      </c>
      <c r="F43" s="258"/>
      <c r="G43" s="258"/>
      <c r="H43" s="123"/>
      <c r="I43" s="99"/>
      <c r="J43" s="175"/>
      <c r="K43" s="175"/>
      <c r="L43" s="96"/>
      <c r="M43" s="70"/>
      <c r="N43" s="73"/>
      <c r="O43" s="87"/>
    </row>
    <row r="44" spans="1:15">
      <c r="A44" s="87"/>
      <c r="B44" s="87"/>
      <c r="C44" s="87"/>
      <c r="D44" s="87"/>
      <c r="E44" s="97"/>
      <c r="F44" s="97"/>
      <c r="G44" s="97"/>
      <c r="H44" s="123"/>
      <c r="I44" s="93"/>
      <c r="J44" s="94"/>
      <c r="K44" s="95"/>
      <c r="L44" s="96"/>
      <c r="M44" s="70"/>
      <c r="N44" s="73"/>
      <c r="O44" s="87"/>
    </row>
    <row r="45" spans="1:15">
      <c r="A45" s="80"/>
      <c r="B45" s="98"/>
      <c r="C45" s="98"/>
      <c r="D45" s="67"/>
      <c r="E45" s="68"/>
      <c r="F45" s="68"/>
      <c r="G45" s="69"/>
      <c r="H45" s="123"/>
      <c r="I45" s="93"/>
      <c r="J45" s="99"/>
      <c r="K45" s="95"/>
      <c r="L45" s="96"/>
      <c r="M45" s="100"/>
      <c r="N45" s="73"/>
      <c r="O45" s="87"/>
    </row>
    <row r="46" spans="1:15" ht="33.75">
      <c r="A46" s="80"/>
      <c r="B46" s="80"/>
      <c r="C46" s="80"/>
      <c r="D46" s="67"/>
      <c r="E46" s="92" t="s">
        <v>177</v>
      </c>
      <c r="F46" s="92" t="s">
        <v>176</v>
      </c>
      <c r="G46" s="92" t="s">
        <v>178</v>
      </c>
      <c r="H46" s="97"/>
      <c r="I46" s="234" t="s">
        <v>37</v>
      </c>
      <c r="J46" s="101" t="s">
        <v>38</v>
      </c>
      <c r="K46" s="102" t="s">
        <v>39</v>
      </c>
      <c r="L46" s="2"/>
      <c r="M46" s="70"/>
      <c r="N46" s="73"/>
      <c r="O46" s="87"/>
    </row>
    <row r="47" spans="1:15" ht="12">
      <c r="A47" s="117" t="s">
        <v>42</v>
      </c>
      <c r="B47" s="103"/>
      <c r="C47" s="104"/>
      <c r="D47" s="105"/>
      <c r="E47" s="301">
        <v>0</v>
      </c>
      <c r="F47" s="106">
        <v>0</v>
      </c>
      <c r="G47" s="106">
        <v>0</v>
      </c>
      <c r="H47" s="237"/>
      <c r="I47" s="235" t="s">
        <v>41</v>
      </c>
      <c r="J47" s="112">
        <f>J48+J49</f>
        <v>0</v>
      </c>
      <c r="K47" s="108">
        <v>1</v>
      </c>
      <c r="L47" s="2"/>
      <c r="M47" s="109"/>
      <c r="N47" s="110"/>
      <c r="O47" s="87"/>
    </row>
    <row r="48" spans="1:15" ht="22.5">
      <c r="A48" s="289" t="s">
        <v>40</v>
      </c>
      <c r="B48" s="289"/>
      <c r="C48" s="289"/>
      <c r="D48" s="289"/>
      <c r="E48" s="106">
        <v>0</v>
      </c>
      <c r="F48" s="106">
        <v>0</v>
      </c>
      <c r="G48" s="106">
        <v>0</v>
      </c>
      <c r="H48" s="237"/>
      <c r="I48" s="235" t="s">
        <v>180</v>
      </c>
      <c r="J48" s="112">
        <f>E50+F50</f>
        <v>0</v>
      </c>
      <c r="K48" s="300" t="e">
        <f>(J48*K47)/J47</f>
        <v>#DIV/0!</v>
      </c>
      <c r="L48" s="2"/>
      <c r="M48" s="113"/>
      <c r="N48" s="114"/>
      <c r="O48" s="87"/>
    </row>
    <row r="49" spans="1:15" ht="22.5">
      <c r="A49" s="228" t="s">
        <v>35</v>
      </c>
      <c r="B49" s="111"/>
      <c r="C49" s="111"/>
      <c r="D49" s="111"/>
      <c r="E49" s="106">
        <v>0</v>
      </c>
      <c r="F49" s="106">
        <v>0</v>
      </c>
      <c r="G49" s="106">
        <v>0</v>
      </c>
      <c r="H49" s="237"/>
      <c r="I49" s="235" t="s">
        <v>181</v>
      </c>
      <c r="J49" s="112">
        <f>G50</f>
        <v>0</v>
      </c>
      <c r="K49" s="115" t="e">
        <f>J49*K47/J47</f>
        <v>#DIV/0!</v>
      </c>
      <c r="L49" s="2"/>
      <c r="M49" s="116"/>
      <c r="N49" s="110"/>
      <c r="O49" s="87"/>
    </row>
    <row r="50" spans="1:15">
      <c r="A50" s="117" t="s">
        <v>36</v>
      </c>
      <c r="B50" s="103"/>
      <c r="C50" s="103"/>
      <c r="D50" s="118"/>
      <c r="E50" s="171">
        <f>SUM(E47:E49)</f>
        <v>0</v>
      </c>
      <c r="F50" s="171">
        <f t="shared" ref="F50:G50" si="0">SUM(F47:F49)</f>
        <v>0</v>
      </c>
      <c r="G50" s="171">
        <f t="shared" si="0"/>
        <v>0</v>
      </c>
      <c r="H50" s="238"/>
      <c r="I50" s="119"/>
      <c r="J50" s="120"/>
      <c r="K50" s="121"/>
      <c r="L50" s="96"/>
      <c r="M50" s="116"/>
      <c r="N50" s="110"/>
      <c r="O50" s="87"/>
    </row>
    <row r="51" spans="1:15">
      <c r="A51" s="117"/>
      <c r="B51" s="103"/>
      <c r="C51" s="104"/>
      <c r="D51" s="105"/>
      <c r="E51" s="288">
        <f>E50+F50</f>
        <v>0</v>
      </c>
      <c r="F51" s="288"/>
      <c r="G51" s="172">
        <f>G50</f>
        <v>0</v>
      </c>
      <c r="H51" s="238"/>
      <c r="I51" s="93"/>
      <c r="J51" s="94"/>
      <c r="K51" s="95"/>
      <c r="L51" s="96"/>
      <c r="M51" s="116"/>
      <c r="N51" s="122"/>
      <c r="O51" s="87"/>
    </row>
    <row r="52" spans="1:15">
      <c r="A52" s="98"/>
      <c r="B52" s="98"/>
      <c r="C52" s="98"/>
      <c r="D52" s="67"/>
      <c r="E52" s="173">
        <f>E51+G51+H51+J40</f>
        <v>0</v>
      </c>
      <c r="F52" s="123"/>
      <c r="G52" s="123"/>
      <c r="H52" s="123"/>
      <c r="I52" s="93"/>
      <c r="J52" s="94"/>
      <c r="K52" s="95"/>
      <c r="L52" s="96"/>
      <c r="M52" s="70"/>
      <c r="N52" s="73"/>
      <c r="O52" s="87"/>
    </row>
    <row r="53" spans="1:15">
      <c r="A53" s="98"/>
      <c r="B53" s="98"/>
      <c r="C53" s="98"/>
      <c r="D53" s="67"/>
      <c r="E53" s="123"/>
      <c r="F53" s="68"/>
      <c r="G53" s="124"/>
      <c r="H53" s="123"/>
      <c r="I53" s="93"/>
      <c r="J53" s="94"/>
      <c r="K53" s="95"/>
      <c r="L53" s="96"/>
      <c r="M53" s="70"/>
      <c r="N53" s="73"/>
      <c r="O53" s="87"/>
    </row>
    <row r="54" spans="1:15" ht="12">
      <c r="A54" s="80"/>
      <c r="B54" s="98"/>
      <c r="C54" s="98"/>
      <c r="D54" s="67"/>
      <c r="E54" s="123"/>
      <c r="F54" s="68"/>
      <c r="G54" s="69"/>
      <c r="H54" s="123"/>
      <c r="I54" s="93"/>
      <c r="J54" s="2"/>
      <c r="K54" s="95"/>
      <c r="L54" s="96"/>
      <c r="M54" s="70"/>
      <c r="N54" s="73"/>
      <c r="O54" s="87"/>
    </row>
    <row r="55" spans="1:15">
      <c r="A55" s="125" t="s">
        <v>43</v>
      </c>
      <c r="B55" s="67"/>
      <c r="C55" s="67"/>
      <c r="D55" s="67"/>
      <c r="E55" s="69"/>
      <c r="F55" s="68"/>
      <c r="G55" s="69"/>
      <c r="H55" s="236"/>
      <c r="I55" s="93"/>
      <c r="J55" s="94"/>
      <c r="K55" s="95"/>
      <c r="L55" s="96"/>
      <c r="M55" s="126"/>
      <c r="N55" s="73"/>
      <c r="O55" s="87"/>
    </row>
    <row r="56" spans="1:15">
      <c r="A56" s="80"/>
      <c r="B56" s="80"/>
      <c r="C56" s="80"/>
      <c r="D56" s="127"/>
      <c r="E56" s="277" t="s">
        <v>44</v>
      </c>
      <c r="F56" s="278"/>
      <c r="G56" s="128" t="s">
        <v>45</v>
      </c>
      <c r="H56" s="239"/>
      <c r="I56" s="93"/>
      <c r="J56" s="94"/>
      <c r="K56" s="95"/>
      <c r="L56" s="129"/>
      <c r="M56" s="70"/>
      <c r="N56" s="74"/>
      <c r="O56" s="87"/>
    </row>
    <row r="57" spans="1:15">
      <c r="A57" s="261" t="s">
        <v>46</v>
      </c>
      <c r="B57" s="262"/>
      <c r="C57" s="262"/>
      <c r="D57" s="263"/>
      <c r="E57" s="261" t="s">
        <v>47</v>
      </c>
      <c r="F57" s="263"/>
      <c r="G57" s="130" t="s">
        <v>47</v>
      </c>
      <c r="H57" s="239"/>
      <c r="I57" s="131"/>
      <c r="J57" s="77"/>
      <c r="K57" s="72"/>
      <c r="L57" s="73"/>
      <c r="M57" s="70"/>
      <c r="N57" s="74"/>
      <c r="O57" s="87"/>
    </row>
    <row r="58" spans="1:15" ht="15">
      <c r="A58" s="132" t="s">
        <v>48</v>
      </c>
      <c r="B58" s="133"/>
      <c r="C58" s="133"/>
      <c r="D58" s="134"/>
      <c r="E58" s="261" t="s">
        <v>47</v>
      </c>
      <c r="F58" s="263"/>
      <c r="G58" s="130" t="s">
        <v>47</v>
      </c>
      <c r="H58" s="239"/>
      <c r="I58" s="107"/>
      <c r="J58" s="135"/>
      <c r="K58" s="72"/>
      <c r="L58" s="73"/>
      <c r="M58" s="70"/>
      <c r="N58" s="74"/>
      <c r="O58" s="87"/>
    </row>
    <row r="59" spans="1:15">
      <c r="A59" s="117" t="s">
        <v>49</v>
      </c>
      <c r="B59" s="133"/>
      <c r="C59" s="133"/>
      <c r="D59" s="136"/>
      <c r="E59" s="261" t="s">
        <v>47</v>
      </c>
      <c r="F59" s="263"/>
      <c r="G59" s="130" t="s">
        <v>47</v>
      </c>
      <c r="H59" s="239" t="s">
        <v>182</v>
      </c>
      <c r="I59" s="99"/>
      <c r="J59" s="77"/>
      <c r="K59" s="72"/>
      <c r="L59" s="73"/>
      <c r="M59" s="70"/>
      <c r="N59" s="75"/>
      <c r="O59" s="87"/>
    </row>
    <row r="60" spans="1:15">
      <c r="A60" s="132" t="s">
        <v>50</v>
      </c>
      <c r="B60" s="103"/>
      <c r="C60" s="103"/>
      <c r="D60" s="136"/>
      <c r="E60" s="261" t="s">
        <v>47</v>
      </c>
      <c r="F60" s="263"/>
      <c r="G60" s="130" t="s">
        <v>47</v>
      </c>
      <c r="H60" s="239"/>
      <c r="I60" s="107"/>
      <c r="J60" s="77"/>
      <c r="K60" s="72"/>
      <c r="L60" s="73"/>
      <c r="M60" s="70"/>
      <c r="N60" s="74"/>
      <c r="O60" s="87"/>
    </row>
    <row r="61" spans="1:15">
      <c r="A61" s="270" t="s">
        <v>51</v>
      </c>
      <c r="B61" s="271"/>
      <c r="C61" s="271"/>
      <c r="D61" s="272"/>
      <c r="E61" s="261" t="s">
        <v>47</v>
      </c>
      <c r="F61" s="263"/>
      <c r="G61" s="130" t="s">
        <v>47</v>
      </c>
      <c r="H61" s="239"/>
      <c r="I61" s="107"/>
      <c r="J61" s="77"/>
      <c r="K61" s="72"/>
      <c r="L61" s="73"/>
      <c r="M61" s="126"/>
      <c r="N61" s="74"/>
      <c r="O61" s="73"/>
    </row>
    <row r="62" spans="1:15">
      <c r="A62" s="137" t="s">
        <v>49</v>
      </c>
      <c r="B62" s="138"/>
      <c r="C62" s="138"/>
      <c r="D62" s="139"/>
      <c r="E62" s="261" t="s">
        <v>47</v>
      </c>
      <c r="F62" s="263"/>
      <c r="G62" s="130" t="s">
        <v>47</v>
      </c>
      <c r="H62" s="239"/>
      <c r="I62" s="107"/>
      <c r="J62" s="140"/>
      <c r="K62" s="141"/>
      <c r="L62" s="73"/>
      <c r="M62" s="126"/>
      <c r="N62" s="74"/>
      <c r="O62" s="87"/>
    </row>
    <row r="63" spans="1:15">
      <c r="A63" s="142"/>
      <c r="B63" s="142"/>
      <c r="C63" s="142"/>
      <c r="D63" s="67"/>
      <c r="E63" s="290"/>
      <c r="F63" s="290"/>
      <c r="G63" s="69"/>
      <c r="H63" s="236"/>
      <c r="I63" s="107"/>
      <c r="J63" s="140"/>
      <c r="K63" s="141"/>
      <c r="L63" s="73"/>
      <c r="M63" s="126"/>
      <c r="N63" s="74"/>
      <c r="O63" s="87"/>
    </row>
    <row r="64" spans="1:15">
      <c r="A64" s="125" t="s">
        <v>52</v>
      </c>
      <c r="B64" s="142"/>
      <c r="C64" s="142"/>
      <c r="D64" s="67"/>
      <c r="E64" s="123"/>
      <c r="F64" s="68"/>
      <c r="G64" s="69"/>
      <c r="H64" s="236"/>
      <c r="I64" s="107"/>
      <c r="J64" s="140"/>
      <c r="K64" s="141"/>
      <c r="L64" s="73"/>
      <c r="M64" s="126"/>
      <c r="N64" s="74"/>
      <c r="O64" s="87"/>
    </row>
    <row r="65" spans="1:15" ht="22.5">
      <c r="A65" s="261" t="s">
        <v>53</v>
      </c>
      <c r="B65" s="262"/>
      <c r="C65" s="262"/>
      <c r="D65" s="263"/>
      <c r="E65" s="92" t="s">
        <v>44</v>
      </c>
      <c r="F65" s="277" t="s">
        <v>45</v>
      </c>
      <c r="G65" s="278"/>
      <c r="H65" s="236"/>
      <c r="I65" s="107"/>
      <c r="J65" s="77"/>
      <c r="K65" s="72"/>
      <c r="L65" s="73"/>
      <c r="M65" s="126"/>
      <c r="N65" s="74"/>
      <c r="O65" s="87"/>
    </row>
    <row r="66" spans="1:15">
      <c r="A66" s="261" t="s">
        <v>47</v>
      </c>
      <c r="B66" s="262"/>
      <c r="C66" s="262"/>
      <c r="D66" s="263"/>
      <c r="E66" s="143" t="s">
        <v>47</v>
      </c>
      <c r="F66" s="261" t="s">
        <v>47</v>
      </c>
      <c r="G66" s="263"/>
      <c r="H66" s="236"/>
      <c r="I66" s="107"/>
      <c r="J66" s="77"/>
      <c r="K66" s="72"/>
      <c r="L66" s="73"/>
      <c r="M66" s="126"/>
      <c r="N66" s="74"/>
      <c r="O66" s="87"/>
    </row>
    <row r="67" spans="1:15">
      <c r="A67" s="67"/>
      <c r="B67" s="67"/>
      <c r="C67" s="67"/>
      <c r="D67" s="67"/>
      <c r="E67" s="123"/>
      <c r="F67" s="68"/>
      <c r="G67" s="69"/>
      <c r="H67" s="236"/>
      <c r="I67" s="107"/>
      <c r="J67" s="77"/>
      <c r="K67" s="72"/>
      <c r="L67" s="73"/>
      <c r="M67" s="126"/>
      <c r="N67" s="74"/>
      <c r="O67" s="87"/>
    </row>
    <row r="68" spans="1:15">
      <c r="A68" s="142" t="s">
        <v>54</v>
      </c>
      <c r="B68" s="142"/>
      <c r="C68" s="142"/>
      <c r="D68" s="67"/>
      <c r="E68" s="123"/>
      <c r="F68" s="68"/>
      <c r="G68" s="69"/>
      <c r="H68" s="236"/>
      <c r="I68" s="107"/>
      <c r="J68" s="77"/>
      <c r="K68" s="72"/>
      <c r="L68" s="73"/>
      <c r="M68" s="126"/>
      <c r="N68" s="74"/>
      <c r="O68" s="87"/>
    </row>
    <row r="69" spans="1:15" ht="22.5">
      <c r="A69" s="261" t="s">
        <v>55</v>
      </c>
      <c r="B69" s="262"/>
      <c r="C69" s="262"/>
      <c r="D69" s="263"/>
      <c r="E69" s="92" t="s">
        <v>44</v>
      </c>
      <c r="F69" s="277" t="s">
        <v>45</v>
      </c>
      <c r="G69" s="278"/>
      <c r="H69" s="236"/>
      <c r="I69" s="107"/>
      <c r="J69" s="77"/>
      <c r="K69" s="72"/>
      <c r="L69" s="73"/>
      <c r="M69" s="126"/>
      <c r="N69" s="74"/>
      <c r="O69" s="87"/>
    </row>
    <row r="70" spans="1:15">
      <c r="A70" s="261" t="s">
        <v>47</v>
      </c>
      <c r="B70" s="262"/>
      <c r="C70" s="262"/>
      <c r="D70" s="263"/>
      <c r="E70" s="143" t="s">
        <v>47</v>
      </c>
      <c r="F70" s="261" t="s">
        <v>47</v>
      </c>
      <c r="G70" s="263"/>
      <c r="H70" s="236"/>
      <c r="I70" s="107"/>
      <c r="J70" s="77"/>
      <c r="K70" s="72"/>
      <c r="L70" s="73"/>
      <c r="M70" s="126"/>
      <c r="N70" s="74"/>
      <c r="O70" s="87"/>
    </row>
    <row r="71" spans="1:15">
      <c r="A71" s="67"/>
      <c r="B71" s="67"/>
      <c r="C71" s="67"/>
      <c r="D71" s="67"/>
      <c r="E71" s="123"/>
      <c r="F71" s="68"/>
      <c r="G71" s="69"/>
      <c r="H71" s="236"/>
      <c r="I71" s="107"/>
      <c r="J71" s="77"/>
      <c r="K71" s="72"/>
      <c r="L71" s="73"/>
      <c r="M71" s="126"/>
      <c r="N71" s="74"/>
      <c r="O71" s="87"/>
    </row>
    <row r="72" spans="1:15">
      <c r="A72" s="287" t="s">
        <v>56</v>
      </c>
      <c r="B72" s="287"/>
      <c r="C72" s="287"/>
      <c r="D72" s="287"/>
      <c r="E72" s="287"/>
      <c r="F72" s="68"/>
      <c r="G72" s="69"/>
      <c r="H72" s="236"/>
      <c r="I72" s="107"/>
      <c r="J72" s="77"/>
      <c r="K72" s="72"/>
      <c r="L72" s="73"/>
      <c r="M72" s="126"/>
      <c r="N72" s="74"/>
      <c r="O72" s="87"/>
    </row>
    <row r="73" spans="1:15" ht="30" customHeight="1">
      <c r="A73" s="259" t="s">
        <v>57</v>
      </c>
      <c r="B73" s="276"/>
      <c r="C73" s="276"/>
      <c r="D73" s="260"/>
      <c r="E73" s="258" t="s">
        <v>58</v>
      </c>
      <c r="F73" s="258"/>
      <c r="G73" s="69"/>
      <c r="H73" s="240"/>
      <c r="I73" s="144"/>
      <c r="J73" s="140"/>
      <c r="K73" s="145"/>
      <c r="L73" s="73"/>
      <c r="M73" s="109"/>
      <c r="N73" s="87"/>
      <c r="O73" s="73"/>
    </row>
    <row r="74" spans="1:15">
      <c r="A74" s="302"/>
      <c r="B74" s="303"/>
      <c r="C74" s="303"/>
      <c r="D74" s="304"/>
      <c r="E74" s="305">
        <v>0.93</v>
      </c>
      <c r="F74" s="306"/>
      <c r="G74" s="146"/>
      <c r="H74" s="123"/>
      <c r="I74" s="119"/>
      <c r="J74" s="140"/>
      <c r="K74" s="141"/>
      <c r="L74" s="73"/>
      <c r="M74" s="70"/>
      <c r="N74" s="73"/>
      <c r="O74" s="87"/>
    </row>
    <row r="75" spans="1:15" ht="12">
      <c r="A75" s="147"/>
      <c r="B75" s="147"/>
      <c r="C75" s="147"/>
      <c r="D75" s="148"/>
      <c r="E75" s="149"/>
      <c r="F75" s="150"/>
      <c r="G75" s="151"/>
      <c r="H75" s="241"/>
      <c r="I75" s="153"/>
      <c r="J75" s="154"/>
      <c r="K75" s="155"/>
      <c r="L75" s="156"/>
      <c r="M75" s="152"/>
      <c r="N75" s="2"/>
      <c r="O75" s="157"/>
    </row>
    <row r="76" spans="1:15" ht="12">
      <c r="A76" s="147"/>
      <c r="B76" s="147"/>
      <c r="C76" s="147"/>
      <c r="D76" s="148"/>
      <c r="E76" s="149"/>
      <c r="F76" s="150"/>
      <c r="G76" s="151"/>
      <c r="H76" s="241"/>
      <c r="I76" s="153"/>
      <c r="J76" s="154"/>
      <c r="K76" s="155"/>
      <c r="L76" s="156"/>
      <c r="M76" s="152"/>
      <c r="N76" s="2"/>
      <c r="O76" s="157"/>
    </row>
    <row r="77" spans="1:15" ht="12">
      <c r="A77" s="147"/>
      <c r="B77" s="147"/>
      <c r="C77" s="147"/>
      <c r="D77" s="148"/>
      <c r="E77" s="149"/>
      <c r="F77" s="150"/>
      <c r="G77" s="151"/>
      <c r="H77" s="241"/>
      <c r="I77" s="153"/>
      <c r="J77" s="154"/>
      <c r="K77" s="155"/>
      <c r="L77" s="156"/>
      <c r="M77" s="152"/>
      <c r="N77" s="2"/>
      <c r="O77" s="157"/>
    </row>
    <row r="78" spans="1:15" ht="12">
      <c r="A78" s="147"/>
      <c r="B78" s="147"/>
      <c r="C78" s="147"/>
      <c r="D78" s="148"/>
      <c r="E78" s="149"/>
      <c r="F78" s="150"/>
      <c r="G78" s="151"/>
      <c r="H78" s="241"/>
      <c r="I78" s="153"/>
      <c r="J78" s="154"/>
      <c r="K78" s="155"/>
      <c r="L78" s="156"/>
      <c r="M78" s="152"/>
      <c r="N78" s="2"/>
      <c r="O78" s="157"/>
    </row>
    <row r="79" spans="1:15" ht="12">
      <c r="A79" s="147"/>
      <c r="B79" s="147"/>
      <c r="C79" s="147"/>
      <c r="D79" s="148"/>
      <c r="E79" s="149"/>
      <c r="F79" s="150"/>
      <c r="G79" s="151"/>
      <c r="H79" s="241"/>
      <c r="I79" s="153"/>
      <c r="J79" s="154"/>
      <c r="K79" s="155"/>
      <c r="L79" s="156"/>
      <c r="M79" s="152"/>
      <c r="N79" s="2"/>
      <c r="O79" s="157"/>
    </row>
    <row r="80" spans="1:15" ht="12">
      <c r="A80" s="147"/>
      <c r="B80" s="147"/>
      <c r="C80" s="147"/>
      <c r="D80" s="148"/>
      <c r="E80" s="149"/>
      <c r="F80" s="150"/>
      <c r="G80" s="151"/>
      <c r="H80" s="241"/>
      <c r="I80" s="153"/>
      <c r="J80" s="154"/>
      <c r="K80" s="155"/>
      <c r="L80" s="156"/>
      <c r="M80" s="152"/>
      <c r="N80" s="2"/>
      <c r="O80" s="157"/>
    </row>
    <row r="81" spans="1:15" ht="46.5" customHeight="1">
      <c r="A81" s="147"/>
      <c r="B81" s="147"/>
      <c r="C81" s="147"/>
      <c r="D81" s="148"/>
      <c r="E81" s="149"/>
      <c r="F81" s="150"/>
      <c r="G81" s="151"/>
      <c r="H81" s="241"/>
      <c r="I81" s="158"/>
      <c r="J81" s="154"/>
      <c r="K81" s="155"/>
      <c r="L81" s="156"/>
      <c r="M81" s="152"/>
      <c r="N81" s="2"/>
      <c r="O81" s="157"/>
    </row>
    <row r="82" spans="1:15" ht="12">
      <c r="A82" s="147"/>
      <c r="B82" s="275" t="s">
        <v>59</v>
      </c>
      <c r="C82" s="275"/>
      <c r="D82" s="275"/>
      <c r="E82" s="275"/>
      <c r="F82" s="275"/>
      <c r="G82" s="151"/>
      <c r="H82" s="242" t="s">
        <v>77</v>
      </c>
      <c r="I82" s="153"/>
      <c r="J82" s="159"/>
      <c r="K82" s="155"/>
      <c r="L82" s="275" t="s">
        <v>60</v>
      </c>
      <c r="M82" s="275"/>
      <c r="N82" s="275"/>
      <c r="O82" s="157"/>
    </row>
    <row r="83" spans="1:15" ht="12">
      <c r="A83" s="160"/>
      <c r="B83" s="274" t="s">
        <v>61</v>
      </c>
      <c r="C83" s="274"/>
      <c r="D83" s="274"/>
      <c r="E83" s="274"/>
      <c r="F83" s="274"/>
      <c r="G83" s="151"/>
      <c r="H83" s="243" t="s">
        <v>62</v>
      </c>
      <c r="I83" s="153"/>
      <c r="J83" s="154"/>
      <c r="K83" s="161"/>
      <c r="L83" s="274" t="s">
        <v>63</v>
      </c>
      <c r="M83" s="274"/>
      <c r="N83" s="274"/>
      <c r="O83" s="157"/>
    </row>
    <row r="84" spans="1:15" ht="12">
      <c r="A84" s="147"/>
      <c r="B84" s="147"/>
      <c r="C84" s="147"/>
      <c r="D84" s="148"/>
      <c r="E84" s="149"/>
      <c r="F84" s="150"/>
      <c r="G84" s="151"/>
      <c r="H84" s="241"/>
      <c r="I84" s="153"/>
      <c r="J84" s="154"/>
      <c r="K84" s="155"/>
      <c r="L84" s="156"/>
      <c r="M84" s="152"/>
      <c r="N84" s="2"/>
      <c r="O84" s="157"/>
    </row>
    <row r="85" spans="1:15" ht="15">
      <c r="A85" s="162"/>
      <c r="B85" s="162"/>
      <c r="C85" s="162"/>
      <c r="D85" s="162"/>
      <c r="E85" s="163"/>
      <c r="F85" s="163"/>
      <c r="G85" s="164"/>
      <c r="H85" s="244"/>
      <c r="I85" s="165"/>
      <c r="J85" s="166"/>
      <c r="K85" s="167"/>
      <c r="L85" s="168"/>
      <c r="M85" s="169"/>
      <c r="N85" s="168"/>
      <c r="O85" s="168"/>
    </row>
    <row r="86" spans="1:15">
      <c r="A86" s="41"/>
      <c r="B86" s="273" t="s">
        <v>61</v>
      </c>
      <c r="C86" s="273"/>
      <c r="D86" s="273"/>
      <c r="E86" s="273"/>
      <c r="F86" s="273"/>
      <c r="G86" s="37"/>
      <c r="H86" s="36" t="s">
        <v>62</v>
      </c>
      <c r="I86" s="45"/>
      <c r="K86" s="46"/>
      <c r="L86" s="273" t="s">
        <v>63</v>
      </c>
      <c r="M86" s="273"/>
      <c r="N86" s="273"/>
      <c r="O86" s="44"/>
    </row>
    <row r="87" spans="1:15">
      <c r="A87" s="41"/>
      <c r="D87" s="35"/>
      <c r="G87" s="37"/>
      <c r="H87" s="38"/>
      <c r="I87" s="45"/>
      <c r="L87" s="39"/>
      <c r="M87" s="40"/>
      <c r="O87" s="44"/>
    </row>
    <row r="88" spans="1:15">
      <c r="A88" s="48"/>
      <c r="B88" s="48"/>
      <c r="C88" s="48"/>
      <c r="D88" s="48"/>
      <c r="E88" s="49"/>
      <c r="F88" s="49"/>
      <c r="G88" s="47"/>
      <c r="H88" s="50"/>
      <c r="I88" s="51"/>
      <c r="J88" s="52"/>
      <c r="K88" s="53"/>
      <c r="L88" s="54"/>
      <c r="M88" s="55"/>
      <c r="N88" s="54"/>
      <c r="O88" s="54"/>
    </row>
  </sheetData>
  <protectedRanges>
    <protectedRange sqref="E26 E28" name="Rango1_2_1_11_4_2_4_3_2" securityDescriptor="O:WDG:WDD:(A;;CC;;;S-1-5-21-343818398-1202660629-682003330-1247)"/>
    <protectedRange sqref="F26 F28" name="Rango1_3_11_3_3_4_1_2" securityDescriptor="O:WDG:WDD:(A;;CC;;;S-1-5-21-343818398-1202660629-682003330-1247)"/>
    <protectedRange sqref="E27" name="Rango1_2_1_11_4_2_2_1_2" securityDescriptor="O:WDG:WDD:(A;;CC;;;S-1-5-21-343818398-1202660629-682003330-1247)"/>
    <protectedRange sqref="F27" name="Rango1_3_11_3_3_2_1_2" securityDescriptor="O:WDG:WDD:(A;;CC;;;S-1-5-21-343818398-1202660629-682003330-1247)"/>
  </protectedRanges>
  <autoFilter ref="A11:XCG23" xr:uid="{015A92FB-13DC-446D-8965-053AAFB551F9}"/>
  <mergeCells count="65">
    <mergeCell ref="E26:F26"/>
    <mergeCell ref="E27:F27"/>
    <mergeCell ref="H27:H28"/>
    <mergeCell ref="E28:F28"/>
    <mergeCell ref="M1:N1"/>
    <mergeCell ref="A2:N2"/>
    <mergeCell ref="A3:N3"/>
    <mergeCell ref="A5:N5"/>
    <mergeCell ref="A7:N7"/>
    <mergeCell ref="F9:N9"/>
    <mergeCell ref="M10:M12"/>
    <mergeCell ref="N10:N12"/>
    <mergeCell ref="J11:J12"/>
    <mergeCell ref="A72:E72"/>
    <mergeCell ref="E51:F51"/>
    <mergeCell ref="A48:D48"/>
    <mergeCell ref="E62:F62"/>
    <mergeCell ref="E63:F63"/>
    <mergeCell ref="F65:G65"/>
    <mergeCell ref="A66:D66"/>
    <mergeCell ref="F66:G66"/>
    <mergeCell ref="A65:D65"/>
    <mergeCell ref="E56:F56"/>
    <mergeCell ref="A57:D57"/>
    <mergeCell ref="E57:F57"/>
    <mergeCell ref="O10:O12"/>
    <mergeCell ref="S6:S8"/>
    <mergeCell ref="T6:T8"/>
    <mergeCell ref="P7:P8"/>
    <mergeCell ref="O6:O8"/>
    <mergeCell ref="Q6:Q8"/>
    <mergeCell ref="R6:R8"/>
    <mergeCell ref="A74:D74"/>
    <mergeCell ref="E74:F74"/>
    <mergeCell ref="A73:D73"/>
    <mergeCell ref="A69:D69"/>
    <mergeCell ref="F69:G69"/>
    <mergeCell ref="A70:D70"/>
    <mergeCell ref="F70:G70"/>
    <mergeCell ref="E73:F73"/>
    <mergeCell ref="L86:N86"/>
    <mergeCell ref="B83:F83"/>
    <mergeCell ref="L83:N83"/>
    <mergeCell ref="B82:F82"/>
    <mergeCell ref="L82:N82"/>
    <mergeCell ref="B86:F86"/>
    <mergeCell ref="E58:F58"/>
    <mergeCell ref="A61:D61"/>
    <mergeCell ref="E59:F59"/>
    <mergeCell ref="E60:F60"/>
    <mergeCell ref="E61:F61"/>
    <mergeCell ref="A43:D43"/>
    <mergeCell ref="E43:G43"/>
    <mergeCell ref="J38:K38"/>
    <mergeCell ref="A40:D40"/>
    <mergeCell ref="A41:D41"/>
    <mergeCell ref="A42:D42"/>
    <mergeCell ref="A39:D39"/>
    <mergeCell ref="L10:L12"/>
    <mergeCell ref="F10:F12"/>
    <mergeCell ref="G10:G12"/>
    <mergeCell ref="H10:H12"/>
    <mergeCell ref="I10:I12"/>
    <mergeCell ref="J10:K10"/>
    <mergeCell ref="K11:K12"/>
  </mergeCells>
  <pageMargins left="0.90496062992125981" right="0.11811023622047245" top="0.55118110236220474" bottom="0.55118110236220474" header="0.31496062992125984" footer="0.31496062992125984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468CB-79E9-44FB-8216-DC84FFCFA497}">
  <dimension ref="A2:AM78"/>
  <sheetViews>
    <sheetView topLeftCell="A25" workbookViewId="0">
      <selection activeCell="J49" sqref="J49"/>
    </sheetView>
  </sheetViews>
  <sheetFormatPr baseColWidth="10" defaultRowHeight="15"/>
  <cols>
    <col min="7" max="7" width="23.5703125" customWidth="1"/>
    <col min="9" max="9" width="27.42578125" customWidth="1"/>
    <col min="10" max="10" width="13.140625" bestFit="1" customWidth="1"/>
  </cols>
  <sheetData>
    <row r="2" spans="1:15">
      <c r="A2">
        <v>7</v>
      </c>
      <c r="B2">
        <v>1</v>
      </c>
      <c r="E2" t="s">
        <v>81</v>
      </c>
      <c r="F2" t="s">
        <v>82</v>
      </c>
      <c r="G2" s="188" t="s">
        <v>83</v>
      </c>
      <c r="H2" t="s">
        <v>84</v>
      </c>
      <c r="I2">
        <v>37314.07</v>
      </c>
      <c r="K2">
        <v>46022</v>
      </c>
      <c r="L2" t="s">
        <v>21</v>
      </c>
      <c r="M2" t="s">
        <v>21</v>
      </c>
      <c r="N2">
        <v>26104</v>
      </c>
      <c r="O2" t="s">
        <v>85</v>
      </c>
    </row>
    <row r="3" spans="1:15">
      <c r="A3">
        <v>93</v>
      </c>
      <c r="B3">
        <v>1</v>
      </c>
      <c r="E3" t="s">
        <v>99</v>
      </c>
      <c r="F3" t="s">
        <v>100</v>
      </c>
      <c r="G3" t="s">
        <v>101</v>
      </c>
      <c r="H3" t="s">
        <v>102</v>
      </c>
      <c r="I3">
        <v>4542.6099999999997</v>
      </c>
      <c r="K3">
        <v>46022</v>
      </c>
      <c r="L3" t="s">
        <v>21</v>
      </c>
      <c r="M3" t="s">
        <v>70</v>
      </c>
      <c r="N3">
        <v>26104</v>
      </c>
      <c r="O3" t="s">
        <v>98</v>
      </c>
    </row>
    <row r="4" spans="1:15">
      <c r="A4">
        <v>97</v>
      </c>
      <c r="B4">
        <v>1</v>
      </c>
      <c r="E4" t="s">
        <v>99</v>
      </c>
      <c r="F4" t="s">
        <v>109</v>
      </c>
      <c r="G4" t="s">
        <v>101</v>
      </c>
      <c r="H4" t="s">
        <v>102</v>
      </c>
      <c r="I4">
        <v>2605.27</v>
      </c>
      <c r="K4">
        <v>46022</v>
      </c>
      <c r="L4" t="s">
        <v>21</v>
      </c>
      <c r="M4" t="s">
        <v>70</v>
      </c>
      <c r="N4">
        <v>26104</v>
      </c>
      <c r="O4" t="s">
        <v>98</v>
      </c>
    </row>
    <row r="5" spans="1:15">
      <c r="A5">
        <v>103</v>
      </c>
      <c r="B5">
        <v>1</v>
      </c>
      <c r="E5" t="s">
        <v>99</v>
      </c>
      <c r="F5" t="s">
        <v>116</v>
      </c>
      <c r="G5" t="s">
        <v>101</v>
      </c>
      <c r="H5" t="s">
        <v>102</v>
      </c>
      <c r="I5">
        <v>6995.17</v>
      </c>
      <c r="K5">
        <v>46022</v>
      </c>
      <c r="L5" t="s">
        <v>21</v>
      </c>
      <c r="M5" t="s">
        <v>70</v>
      </c>
      <c r="N5">
        <v>26104</v>
      </c>
      <c r="O5" t="s">
        <v>98</v>
      </c>
    </row>
    <row r="6" spans="1:15">
      <c r="A6">
        <v>112</v>
      </c>
      <c r="B6">
        <v>1</v>
      </c>
      <c r="E6" t="s">
        <v>99</v>
      </c>
      <c r="F6" t="s">
        <v>125</v>
      </c>
      <c r="G6" t="s">
        <v>101</v>
      </c>
      <c r="H6" t="s">
        <v>102</v>
      </c>
      <c r="I6">
        <v>21933.14</v>
      </c>
      <c r="K6">
        <v>46022</v>
      </c>
      <c r="L6" t="s">
        <v>21</v>
      </c>
      <c r="M6" t="s">
        <v>70</v>
      </c>
      <c r="N6">
        <v>26104</v>
      </c>
      <c r="O6" t="s">
        <v>98</v>
      </c>
    </row>
    <row r="7" spans="1:15">
      <c r="A7">
        <v>3</v>
      </c>
      <c r="B7">
        <v>1</v>
      </c>
      <c r="E7" t="s">
        <v>130</v>
      </c>
      <c r="F7" t="s">
        <v>82</v>
      </c>
      <c r="G7" t="s">
        <v>132</v>
      </c>
      <c r="H7" t="s">
        <v>133</v>
      </c>
      <c r="I7">
        <v>33498.1</v>
      </c>
      <c r="K7">
        <v>46022</v>
      </c>
      <c r="L7" t="s">
        <v>21</v>
      </c>
      <c r="M7" t="s">
        <v>21</v>
      </c>
      <c r="N7">
        <v>26103</v>
      </c>
      <c r="O7" t="s">
        <v>98</v>
      </c>
    </row>
    <row r="8" spans="1:15">
      <c r="A8">
        <v>18</v>
      </c>
      <c r="B8">
        <v>1</v>
      </c>
      <c r="E8" t="s">
        <v>99</v>
      </c>
      <c r="F8" t="s">
        <v>82</v>
      </c>
      <c r="G8" t="s">
        <v>30</v>
      </c>
      <c r="H8" t="s">
        <v>102</v>
      </c>
      <c r="I8">
        <v>8707.99</v>
      </c>
      <c r="K8" t="s">
        <v>141</v>
      </c>
      <c r="L8" t="s">
        <v>21</v>
      </c>
      <c r="M8" t="s">
        <v>21</v>
      </c>
      <c r="N8" t="s">
        <v>72</v>
      </c>
      <c r="O8" t="s">
        <v>25</v>
      </c>
    </row>
    <row r="9" spans="1:15">
      <c r="B9" t="s">
        <v>152</v>
      </c>
      <c r="E9" t="s">
        <v>99</v>
      </c>
      <c r="G9" t="s">
        <v>167</v>
      </c>
      <c r="H9" t="s">
        <v>168</v>
      </c>
      <c r="I9">
        <v>17681.7</v>
      </c>
      <c r="K9">
        <v>46022</v>
      </c>
      <c r="L9" t="s">
        <v>157</v>
      </c>
      <c r="M9" t="s">
        <v>158</v>
      </c>
      <c r="N9">
        <v>26104</v>
      </c>
      <c r="O9" t="s">
        <v>98</v>
      </c>
    </row>
    <row r="10" spans="1:15">
      <c r="J10" s="190">
        <f>SUM(I2:I9)</f>
        <v>133278.04999999999</v>
      </c>
    </row>
    <row r="12" spans="1:15">
      <c r="A12">
        <v>15</v>
      </c>
      <c r="B12">
        <v>1</v>
      </c>
      <c r="E12" t="s">
        <v>99</v>
      </c>
      <c r="F12" t="s">
        <v>65</v>
      </c>
      <c r="G12" t="s">
        <v>23</v>
      </c>
      <c r="H12" t="s">
        <v>73</v>
      </c>
      <c r="I12">
        <v>77052.460000000006</v>
      </c>
      <c r="K12" t="s">
        <v>141</v>
      </c>
      <c r="L12" t="s">
        <v>21</v>
      </c>
      <c r="M12" t="s">
        <v>21</v>
      </c>
      <c r="N12">
        <v>37104</v>
      </c>
      <c r="O12" t="s">
        <v>25</v>
      </c>
    </row>
    <row r="13" spans="1:15">
      <c r="A13">
        <v>10</v>
      </c>
      <c r="B13">
        <v>1</v>
      </c>
      <c r="E13" t="s">
        <v>81</v>
      </c>
      <c r="F13" t="s">
        <v>65</v>
      </c>
      <c r="G13" s="188" t="s">
        <v>23</v>
      </c>
      <c r="H13" t="s">
        <v>93</v>
      </c>
      <c r="I13" s="190">
        <v>84608</v>
      </c>
      <c r="K13">
        <v>46022</v>
      </c>
      <c r="L13" t="s">
        <v>21</v>
      </c>
      <c r="M13" t="s">
        <v>21</v>
      </c>
      <c r="N13">
        <v>37104</v>
      </c>
      <c r="O13" t="s">
        <v>85</v>
      </c>
    </row>
    <row r="14" spans="1:15">
      <c r="A14">
        <v>96</v>
      </c>
      <c r="B14">
        <v>1</v>
      </c>
      <c r="E14" t="s">
        <v>99</v>
      </c>
      <c r="F14" t="s">
        <v>107</v>
      </c>
      <c r="G14" t="s">
        <v>23</v>
      </c>
      <c r="H14" t="s">
        <v>108</v>
      </c>
      <c r="I14" s="190">
        <v>6867</v>
      </c>
      <c r="K14">
        <v>46022</v>
      </c>
      <c r="L14" t="s">
        <v>21</v>
      </c>
      <c r="M14" t="s">
        <v>70</v>
      </c>
      <c r="N14">
        <v>37104</v>
      </c>
      <c r="O14" t="s">
        <v>98</v>
      </c>
    </row>
    <row r="15" spans="1:15">
      <c r="A15">
        <v>104</v>
      </c>
      <c r="B15">
        <v>1</v>
      </c>
      <c r="E15" t="s">
        <v>99</v>
      </c>
      <c r="F15" t="s">
        <v>117</v>
      </c>
      <c r="G15" t="s">
        <v>23</v>
      </c>
      <c r="H15" t="s">
        <v>108</v>
      </c>
      <c r="I15" s="190">
        <v>3792</v>
      </c>
      <c r="K15">
        <v>46022</v>
      </c>
      <c r="L15" t="s">
        <v>21</v>
      </c>
      <c r="M15" t="s">
        <v>70</v>
      </c>
      <c r="N15">
        <v>37104</v>
      </c>
      <c r="O15" t="s">
        <v>98</v>
      </c>
    </row>
    <row r="16" spans="1:15">
      <c r="A16">
        <v>106</v>
      </c>
      <c r="B16">
        <v>1</v>
      </c>
      <c r="E16" t="s">
        <v>99</v>
      </c>
      <c r="F16" t="s">
        <v>118</v>
      </c>
      <c r="G16" t="s">
        <v>23</v>
      </c>
      <c r="H16" t="s">
        <v>108</v>
      </c>
      <c r="I16" s="190">
        <v>7384</v>
      </c>
      <c r="K16">
        <v>46022</v>
      </c>
      <c r="L16" t="s">
        <v>21</v>
      </c>
      <c r="M16" t="s">
        <v>70</v>
      </c>
      <c r="N16">
        <v>37104</v>
      </c>
      <c r="O16" t="s">
        <v>98</v>
      </c>
    </row>
    <row r="17" spans="1:15">
      <c r="A17">
        <v>107</v>
      </c>
      <c r="B17">
        <v>1</v>
      </c>
      <c r="E17" t="s">
        <v>99</v>
      </c>
      <c r="F17" t="s">
        <v>119</v>
      </c>
      <c r="G17" t="s">
        <v>23</v>
      </c>
      <c r="H17" t="s">
        <v>108</v>
      </c>
      <c r="I17" s="190">
        <v>3672</v>
      </c>
      <c r="K17">
        <v>46022</v>
      </c>
      <c r="L17" t="s">
        <v>21</v>
      </c>
      <c r="M17" t="s">
        <v>70</v>
      </c>
      <c r="N17">
        <v>37104</v>
      </c>
      <c r="O17" t="s">
        <v>98</v>
      </c>
    </row>
    <row r="18" spans="1:15">
      <c r="A18">
        <v>114</v>
      </c>
      <c r="B18">
        <v>1</v>
      </c>
      <c r="E18" t="s">
        <v>99</v>
      </c>
      <c r="F18" t="s">
        <v>127</v>
      </c>
      <c r="G18" t="s">
        <v>23</v>
      </c>
      <c r="H18" t="s">
        <v>108</v>
      </c>
      <c r="I18" s="190">
        <v>5554</v>
      </c>
      <c r="K18">
        <v>46022</v>
      </c>
      <c r="L18" t="s">
        <v>21</v>
      </c>
      <c r="M18" t="s">
        <v>70</v>
      </c>
      <c r="N18">
        <v>37104</v>
      </c>
      <c r="O18" t="s">
        <v>98</v>
      </c>
    </row>
    <row r="19" spans="1:15">
      <c r="A19">
        <v>2</v>
      </c>
      <c r="B19">
        <v>1</v>
      </c>
      <c r="E19" t="s">
        <v>130</v>
      </c>
      <c r="F19" t="s">
        <v>65</v>
      </c>
      <c r="G19" t="s">
        <v>131</v>
      </c>
      <c r="H19" t="s">
        <v>73</v>
      </c>
      <c r="I19" s="190">
        <v>4326.01</v>
      </c>
      <c r="K19">
        <v>46022</v>
      </c>
      <c r="L19" t="s">
        <v>21</v>
      </c>
      <c r="M19" t="s">
        <v>21</v>
      </c>
      <c r="N19">
        <v>44102</v>
      </c>
      <c r="O19" t="s">
        <v>98</v>
      </c>
    </row>
    <row r="20" spans="1:15">
      <c r="A20">
        <v>65</v>
      </c>
      <c r="B20">
        <v>1</v>
      </c>
      <c r="E20" t="s">
        <v>24</v>
      </c>
      <c r="F20" t="s">
        <v>65</v>
      </c>
      <c r="G20" t="s">
        <v>145</v>
      </c>
      <c r="H20" t="s">
        <v>146</v>
      </c>
      <c r="I20" s="190">
        <v>25620.989999999998</v>
      </c>
      <c r="K20">
        <v>46022</v>
      </c>
      <c r="L20" t="s">
        <v>21</v>
      </c>
      <c r="M20" t="s">
        <v>21</v>
      </c>
      <c r="N20">
        <v>37104</v>
      </c>
      <c r="O20" t="s">
        <v>25</v>
      </c>
    </row>
    <row r="21" spans="1:15">
      <c r="B21" t="s">
        <v>152</v>
      </c>
      <c r="E21" t="s">
        <v>161</v>
      </c>
      <c r="F21" t="s">
        <v>65</v>
      </c>
      <c r="G21" t="s">
        <v>23</v>
      </c>
      <c r="H21" t="s">
        <v>162</v>
      </c>
      <c r="I21">
        <v>122868.96</v>
      </c>
      <c r="J21" s="190">
        <f>SUM(I12:I21)</f>
        <v>341745.42000000004</v>
      </c>
      <c r="K21">
        <v>46022</v>
      </c>
      <c r="L21" t="s">
        <v>157</v>
      </c>
      <c r="M21" t="s">
        <v>158</v>
      </c>
      <c r="N21" t="s">
        <v>163</v>
      </c>
      <c r="O21" t="s">
        <v>98</v>
      </c>
    </row>
    <row r="22" spans="1:15">
      <c r="I22" s="190"/>
    </row>
    <row r="23" spans="1:15">
      <c r="A23">
        <v>8</v>
      </c>
      <c r="D23">
        <v>1</v>
      </c>
      <c r="E23" t="s">
        <v>86</v>
      </c>
      <c r="F23" t="s">
        <v>69</v>
      </c>
      <c r="G23" s="188" t="s">
        <v>87</v>
      </c>
      <c r="H23" t="s">
        <v>88</v>
      </c>
      <c r="I23" s="190">
        <v>1441.57</v>
      </c>
      <c r="K23">
        <v>45747</v>
      </c>
      <c r="L23" t="s">
        <v>67</v>
      </c>
      <c r="M23" t="s">
        <v>67</v>
      </c>
      <c r="N23">
        <v>33602</v>
      </c>
      <c r="O23" t="s">
        <v>85</v>
      </c>
    </row>
    <row r="24" spans="1:15">
      <c r="A24">
        <v>100</v>
      </c>
      <c r="D24">
        <v>1</v>
      </c>
      <c r="E24" t="s">
        <v>111</v>
      </c>
      <c r="F24" t="s">
        <v>112</v>
      </c>
      <c r="G24" t="s">
        <v>113</v>
      </c>
      <c r="H24" t="s">
        <v>114</v>
      </c>
      <c r="I24" s="190">
        <v>1155.48</v>
      </c>
      <c r="K24">
        <v>45779</v>
      </c>
      <c r="L24" t="s">
        <v>26</v>
      </c>
      <c r="M24" t="s">
        <v>70</v>
      </c>
      <c r="N24">
        <v>33602</v>
      </c>
      <c r="O24" t="s">
        <v>98</v>
      </c>
    </row>
    <row r="25" spans="1:15">
      <c r="A25">
        <v>5</v>
      </c>
      <c r="D25">
        <v>1</v>
      </c>
      <c r="E25" t="s">
        <v>137</v>
      </c>
      <c r="F25" t="s">
        <v>138</v>
      </c>
      <c r="G25" t="s">
        <v>113</v>
      </c>
      <c r="H25" t="s">
        <v>139</v>
      </c>
      <c r="I25" s="190">
        <v>849.58</v>
      </c>
      <c r="K25">
        <v>45747</v>
      </c>
      <c r="L25" t="s">
        <v>26</v>
      </c>
      <c r="M25" t="s">
        <v>26</v>
      </c>
      <c r="N25">
        <v>33602</v>
      </c>
      <c r="O25" t="s">
        <v>98</v>
      </c>
    </row>
    <row r="26" spans="1:15">
      <c r="A26">
        <v>67</v>
      </c>
      <c r="D26">
        <v>1</v>
      </c>
      <c r="E26" t="s">
        <v>143</v>
      </c>
      <c r="F26" t="s">
        <v>149</v>
      </c>
      <c r="G26" t="s">
        <v>31</v>
      </c>
      <c r="H26" t="s">
        <v>66</v>
      </c>
      <c r="I26" s="190">
        <v>267.2</v>
      </c>
      <c r="K26">
        <v>45747</v>
      </c>
      <c r="L26" t="s">
        <v>21</v>
      </c>
      <c r="M26" t="s">
        <v>21</v>
      </c>
      <c r="N26">
        <v>33602</v>
      </c>
      <c r="O26" t="s">
        <v>25</v>
      </c>
    </row>
    <row r="27" spans="1:15">
      <c r="A27">
        <v>17</v>
      </c>
      <c r="D27">
        <v>1</v>
      </c>
      <c r="E27" t="s">
        <v>71</v>
      </c>
      <c r="F27" t="s">
        <v>69</v>
      </c>
      <c r="G27" t="s">
        <v>31</v>
      </c>
      <c r="H27" t="s">
        <v>66</v>
      </c>
      <c r="I27" s="190">
        <v>5823.66</v>
      </c>
      <c r="K27" t="s">
        <v>142</v>
      </c>
      <c r="L27" t="s">
        <v>26</v>
      </c>
      <c r="M27" t="s">
        <v>140</v>
      </c>
      <c r="N27">
        <v>33602</v>
      </c>
      <c r="O27" t="s">
        <v>25</v>
      </c>
    </row>
    <row r="28" spans="1:15">
      <c r="D28" t="s">
        <v>152</v>
      </c>
      <c r="E28" t="s">
        <v>71</v>
      </c>
      <c r="F28" t="s">
        <v>138</v>
      </c>
      <c r="G28" t="s">
        <v>169</v>
      </c>
      <c r="H28" t="s">
        <v>170</v>
      </c>
      <c r="I28">
        <v>9535.01</v>
      </c>
      <c r="J28" s="191">
        <f>SUM(I23:I28)</f>
        <v>19072.5</v>
      </c>
      <c r="K28">
        <v>45747</v>
      </c>
      <c r="L28" t="s">
        <v>26</v>
      </c>
      <c r="M28" t="s">
        <v>154</v>
      </c>
      <c r="N28">
        <v>33602</v>
      </c>
      <c r="O28" t="s">
        <v>98</v>
      </c>
    </row>
    <row r="29" spans="1:15">
      <c r="I29" s="190"/>
    </row>
    <row r="30" spans="1:15">
      <c r="A30">
        <v>9</v>
      </c>
      <c r="D30">
        <v>1</v>
      </c>
      <c r="E30" t="s">
        <v>89</v>
      </c>
      <c r="F30" t="s">
        <v>90</v>
      </c>
      <c r="G30" s="188" t="s">
        <v>91</v>
      </c>
      <c r="H30" t="s">
        <v>92</v>
      </c>
      <c r="I30" s="190">
        <v>45327.76</v>
      </c>
      <c r="K30">
        <v>46022</v>
      </c>
      <c r="L30" t="s">
        <v>21</v>
      </c>
      <c r="M30" t="s">
        <v>21</v>
      </c>
      <c r="N30">
        <v>26104</v>
      </c>
      <c r="O30" t="s">
        <v>85</v>
      </c>
    </row>
    <row r="31" spans="1:15">
      <c r="A31">
        <v>110</v>
      </c>
      <c r="D31">
        <v>1</v>
      </c>
      <c r="E31" t="s">
        <v>121</v>
      </c>
      <c r="F31" t="s">
        <v>122</v>
      </c>
      <c r="G31" t="s">
        <v>91</v>
      </c>
      <c r="H31" t="s">
        <v>123</v>
      </c>
      <c r="I31" s="190">
        <v>1841.76</v>
      </c>
      <c r="K31">
        <v>46022</v>
      </c>
      <c r="L31" t="s">
        <v>21</v>
      </c>
      <c r="M31" t="s">
        <v>70</v>
      </c>
      <c r="N31">
        <v>26103</v>
      </c>
      <c r="O31" t="s">
        <v>98</v>
      </c>
    </row>
    <row r="32" spans="1:15">
      <c r="A32">
        <v>111</v>
      </c>
      <c r="D32">
        <v>1</v>
      </c>
      <c r="E32" t="s">
        <v>121</v>
      </c>
      <c r="F32" t="s">
        <v>124</v>
      </c>
      <c r="G32" t="s">
        <v>91</v>
      </c>
      <c r="H32" t="s">
        <v>123</v>
      </c>
      <c r="I32" s="190">
        <v>1534.8</v>
      </c>
      <c r="K32">
        <v>46022</v>
      </c>
      <c r="L32" t="s">
        <v>21</v>
      </c>
      <c r="M32" t="s">
        <v>70</v>
      </c>
      <c r="N32">
        <v>26103</v>
      </c>
      <c r="O32" t="s">
        <v>98</v>
      </c>
    </row>
    <row r="33" spans="1:15">
      <c r="A33">
        <v>4</v>
      </c>
      <c r="D33">
        <v>1</v>
      </c>
      <c r="E33" t="s">
        <v>134</v>
      </c>
      <c r="F33" t="s">
        <v>90</v>
      </c>
      <c r="G33" t="s">
        <v>135</v>
      </c>
      <c r="H33" t="s">
        <v>136</v>
      </c>
      <c r="I33" s="190">
        <v>10989.18</v>
      </c>
      <c r="K33">
        <v>46022</v>
      </c>
      <c r="L33" t="s">
        <v>21</v>
      </c>
      <c r="M33" t="s">
        <v>21</v>
      </c>
      <c r="N33">
        <v>26104</v>
      </c>
      <c r="O33" t="s">
        <v>98</v>
      </c>
    </row>
    <row r="34" spans="1:15">
      <c r="A34">
        <v>66</v>
      </c>
      <c r="D34">
        <v>1</v>
      </c>
      <c r="E34" t="s">
        <v>147</v>
      </c>
      <c r="F34" t="s">
        <v>90</v>
      </c>
      <c r="G34" t="s">
        <v>91</v>
      </c>
      <c r="H34" t="s">
        <v>148</v>
      </c>
      <c r="I34" s="190">
        <v>40496.18</v>
      </c>
      <c r="K34">
        <v>46022</v>
      </c>
      <c r="L34" t="s">
        <v>21</v>
      </c>
      <c r="M34" t="s">
        <v>21</v>
      </c>
      <c r="N34">
        <v>26103</v>
      </c>
      <c r="O34" t="s">
        <v>25</v>
      </c>
    </row>
    <row r="35" spans="1:15">
      <c r="A35">
        <v>19</v>
      </c>
      <c r="D35">
        <v>1</v>
      </c>
      <c r="E35" t="s">
        <v>151</v>
      </c>
      <c r="F35" t="s">
        <v>90</v>
      </c>
      <c r="G35" t="s">
        <v>91</v>
      </c>
      <c r="H35" t="s">
        <v>150</v>
      </c>
      <c r="I35" s="190">
        <v>5116</v>
      </c>
      <c r="K35" t="s">
        <v>141</v>
      </c>
      <c r="L35" t="s">
        <v>21</v>
      </c>
      <c r="M35" t="s">
        <v>21</v>
      </c>
      <c r="N35" t="s">
        <v>72</v>
      </c>
      <c r="O35" t="s">
        <v>25</v>
      </c>
    </row>
    <row r="36" spans="1:15">
      <c r="D36" t="s">
        <v>152</v>
      </c>
      <c r="E36" t="s">
        <v>121</v>
      </c>
      <c r="F36" t="s">
        <v>164</v>
      </c>
      <c r="G36" t="s">
        <v>165</v>
      </c>
      <c r="H36" t="s">
        <v>166</v>
      </c>
      <c r="I36">
        <v>25068.400000000001</v>
      </c>
      <c r="J36" s="191">
        <f>SUM(I30:I36)</f>
        <v>130374.08000000002</v>
      </c>
      <c r="K36">
        <v>46022</v>
      </c>
      <c r="L36" t="s">
        <v>157</v>
      </c>
      <c r="M36" t="s">
        <v>158</v>
      </c>
      <c r="N36">
        <v>26104</v>
      </c>
      <c r="O36" t="s">
        <v>98</v>
      </c>
    </row>
    <row r="37" spans="1:15">
      <c r="I37" s="190"/>
    </row>
    <row r="38" spans="1:15">
      <c r="A38">
        <v>1</v>
      </c>
      <c r="D38">
        <v>1</v>
      </c>
      <c r="E38" t="s">
        <v>27</v>
      </c>
      <c r="F38" t="s">
        <v>128</v>
      </c>
      <c r="G38" s="188" t="s">
        <v>129</v>
      </c>
      <c r="H38" t="s">
        <v>105</v>
      </c>
      <c r="I38" s="190">
        <v>176626.01</v>
      </c>
      <c r="K38">
        <v>46022</v>
      </c>
      <c r="L38" t="s">
        <v>21</v>
      </c>
      <c r="M38" t="s">
        <v>21</v>
      </c>
      <c r="N38">
        <v>31101</v>
      </c>
      <c r="O38" t="s">
        <v>98</v>
      </c>
    </row>
    <row r="39" spans="1:15">
      <c r="A39">
        <v>16</v>
      </c>
      <c r="D39">
        <v>1</v>
      </c>
      <c r="E39" t="s">
        <v>94</v>
      </c>
      <c r="F39" t="s">
        <v>95</v>
      </c>
      <c r="G39" t="s">
        <v>96</v>
      </c>
      <c r="H39" t="s">
        <v>97</v>
      </c>
      <c r="I39" s="190">
        <v>97832.010000000009</v>
      </c>
      <c r="K39">
        <v>45807</v>
      </c>
      <c r="L39" t="s">
        <v>67</v>
      </c>
      <c r="M39" t="s">
        <v>67</v>
      </c>
      <c r="N39">
        <v>31101</v>
      </c>
      <c r="O39" t="s">
        <v>22</v>
      </c>
    </row>
    <row r="40" spans="1:15">
      <c r="A40">
        <v>94</v>
      </c>
      <c r="D40">
        <v>1</v>
      </c>
      <c r="E40" t="s">
        <v>103</v>
      </c>
      <c r="F40" t="s">
        <v>104</v>
      </c>
      <c r="G40" t="s">
        <v>96</v>
      </c>
      <c r="H40" t="s">
        <v>105</v>
      </c>
      <c r="I40" s="190">
        <v>3813</v>
      </c>
      <c r="K40">
        <v>45752</v>
      </c>
      <c r="L40" t="s">
        <v>26</v>
      </c>
      <c r="M40" t="s">
        <v>70</v>
      </c>
      <c r="N40">
        <v>31101</v>
      </c>
      <c r="O40" t="s">
        <v>22</v>
      </c>
    </row>
    <row r="41" spans="1:15">
      <c r="A41">
        <v>95</v>
      </c>
      <c r="D41">
        <v>1</v>
      </c>
      <c r="E41" t="s">
        <v>103</v>
      </c>
      <c r="F41" t="s">
        <v>106</v>
      </c>
      <c r="G41" t="s">
        <v>96</v>
      </c>
      <c r="H41" t="s">
        <v>105</v>
      </c>
      <c r="I41" s="190">
        <v>118742</v>
      </c>
      <c r="K41">
        <v>45756</v>
      </c>
      <c r="L41" t="s">
        <v>26</v>
      </c>
      <c r="M41" t="s">
        <v>70</v>
      </c>
      <c r="N41">
        <v>31101</v>
      </c>
      <c r="O41" t="s">
        <v>22</v>
      </c>
    </row>
    <row r="42" spans="1:15">
      <c r="A42">
        <v>99</v>
      </c>
      <c r="D42">
        <v>1</v>
      </c>
      <c r="E42" t="s">
        <v>103</v>
      </c>
      <c r="F42" t="s">
        <v>110</v>
      </c>
      <c r="G42" t="s">
        <v>96</v>
      </c>
      <c r="H42" t="s">
        <v>105</v>
      </c>
      <c r="I42" s="190">
        <v>4916</v>
      </c>
      <c r="K42">
        <v>45781</v>
      </c>
      <c r="L42" t="s">
        <v>21</v>
      </c>
      <c r="M42" t="s">
        <v>70</v>
      </c>
      <c r="N42">
        <v>31101</v>
      </c>
      <c r="O42" t="s">
        <v>22</v>
      </c>
    </row>
    <row r="43" spans="1:15">
      <c r="A43">
        <v>101</v>
      </c>
      <c r="D43">
        <v>1</v>
      </c>
      <c r="E43" t="s">
        <v>103</v>
      </c>
      <c r="F43" t="s">
        <v>115</v>
      </c>
      <c r="G43" t="s">
        <v>96</v>
      </c>
      <c r="H43" t="s">
        <v>105</v>
      </c>
      <c r="I43" s="190">
        <v>111468</v>
      </c>
      <c r="K43">
        <v>45780</v>
      </c>
      <c r="L43" t="s">
        <v>21</v>
      </c>
      <c r="M43" t="s">
        <v>70</v>
      </c>
      <c r="N43">
        <v>31101</v>
      </c>
      <c r="O43" t="s">
        <v>22</v>
      </c>
    </row>
    <row r="44" spans="1:15">
      <c r="A44">
        <v>109</v>
      </c>
      <c r="D44">
        <v>1</v>
      </c>
      <c r="E44" t="s">
        <v>103</v>
      </c>
      <c r="F44" t="s">
        <v>120</v>
      </c>
      <c r="G44" t="s">
        <v>96</v>
      </c>
      <c r="H44" t="s">
        <v>105</v>
      </c>
      <c r="I44" s="190">
        <v>4380</v>
      </c>
      <c r="K44">
        <v>45812</v>
      </c>
      <c r="L44" t="s">
        <v>26</v>
      </c>
      <c r="M44" t="s">
        <v>70</v>
      </c>
      <c r="N44">
        <v>31101</v>
      </c>
      <c r="O44" t="s">
        <v>22</v>
      </c>
    </row>
    <row r="45" spans="1:15">
      <c r="A45">
        <v>113</v>
      </c>
      <c r="D45">
        <v>1</v>
      </c>
      <c r="E45" t="s">
        <v>103</v>
      </c>
      <c r="F45" t="s">
        <v>126</v>
      </c>
      <c r="G45" t="s">
        <v>96</v>
      </c>
      <c r="H45" t="s">
        <v>105</v>
      </c>
      <c r="I45" s="190">
        <v>144181</v>
      </c>
      <c r="K45">
        <v>45812</v>
      </c>
      <c r="L45" t="s">
        <v>26</v>
      </c>
      <c r="M45" t="s">
        <v>70</v>
      </c>
      <c r="N45">
        <v>31101</v>
      </c>
      <c r="O45" t="s">
        <v>22</v>
      </c>
    </row>
    <row r="46" spans="1:15">
      <c r="A46">
        <v>64</v>
      </c>
      <c r="D46">
        <v>1</v>
      </c>
      <c r="E46" t="s">
        <v>144</v>
      </c>
      <c r="G46" t="s">
        <v>28</v>
      </c>
      <c r="H46" t="s">
        <v>29</v>
      </c>
      <c r="I46" s="190">
        <v>385134.01</v>
      </c>
      <c r="K46">
        <v>46022</v>
      </c>
      <c r="L46" t="s">
        <v>21</v>
      </c>
      <c r="M46" t="s">
        <v>21</v>
      </c>
      <c r="N46">
        <v>31101</v>
      </c>
      <c r="O46" t="s">
        <v>22</v>
      </c>
    </row>
    <row r="47" spans="1:15">
      <c r="A47" s="188"/>
      <c r="B47" s="188"/>
      <c r="C47" s="188"/>
      <c r="D47" s="188" t="s">
        <v>152</v>
      </c>
      <c r="E47" s="188" t="s">
        <v>171</v>
      </c>
      <c r="F47" s="188" t="s">
        <v>159</v>
      </c>
      <c r="G47" s="188" t="s">
        <v>96</v>
      </c>
      <c r="H47" s="188" t="s">
        <v>160</v>
      </c>
      <c r="I47" s="188">
        <v>135505.16</v>
      </c>
      <c r="J47" s="188"/>
      <c r="K47" s="188">
        <v>45838</v>
      </c>
      <c r="L47" s="188" t="s">
        <v>26</v>
      </c>
      <c r="M47" s="188" t="s">
        <v>154</v>
      </c>
      <c r="N47" s="188">
        <v>32701</v>
      </c>
      <c r="O47" s="188" t="s">
        <v>22</v>
      </c>
    </row>
    <row r="48" spans="1:15" ht="78.75">
      <c r="A48" s="193">
        <v>14</v>
      </c>
      <c r="B48" s="4"/>
      <c r="C48" s="5"/>
      <c r="D48" s="4">
        <v>1</v>
      </c>
      <c r="E48" s="196" t="s">
        <v>153</v>
      </c>
      <c r="F48" s="198" t="s">
        <v>155</v>
      </c>
      <c r="G48" s="199" t="s">
        <v>96</v>
      </c>
      <c r="H48" s="179" t="s">
        <v>156</v>
      </c>
      <c r="I48" s="200">
        <v>72465</v>
      </c>
      <c r="J48" s="194"/>
      <c r="K48" s="195">
        <v>45758</v>
      </c>
      <c r="L48" s="196" t="s">
        <v>26</v>
      </c>
      <c r="M48" s="197" t="s">
        <v>154</v>
      </c>
      <c r="N48" s="193">
        <v>31101</v>
      </c>
      <c r="O48" s="197" t="s">
        <v>22</v>
      </c>
    </row>
    <row r="49" spans="9:39">
      <c r="I49" s="190">
        <f>SUM(I2:I48)</f>
        <v>1879532.2400000002</v>
      </c>
      <c r="J49" s="191">
        <f>SUM(I37:I48)</f>
        <v>1255062.19</v>
      </c>
    </row>
    <row r="50" spans="9:39">
      <c r="I50" s="191">
        <f>+'INF. TRIMESTRAL (2)'!I23</f>
        <v>0</v>
      </c>
      <c r="J50">
        <f>SUM(J2:J49)</f>
        <v>1879532.24</v>
      </c>
    </row>
    <row r="52" spans="9:39">
      <c r="I52" s="191">
        <f>+I49+I50</f>
        <v>1879532.2400000002</v>
      </c>
      <c r="J52" s="190">
        <v>7306985</v>
      </c>
    </row>
    <row r="54" spans="9:39">
      <c r="I54" s="190">
        <v>10052872.949999999</v>
      </c>
    </row>
    <row r="56" spans="9:39">
      <c r="I56" s="191">
        <f>+I52-I54</f>
        <v>-8173340.709999999</v>
      </c>
    </row>
    <row r="58" spans="9:39">
      <c r="AM58">
        <v>-10</v>
      </c>
    </row>
    <row r="59" spans="9:39">
      <c r="AM59">
        <v>-2</v>
      </c>
    </row>
    <row r="60" spans="9:39">
      <c r="AM60">
        <v>-2</v>
      </c>
    </row>
    <row r="61" spans="9:39">
      <c r="AM61">
        <v>-2</v>
      </c>
    </row>
    <row r="62" spans="9:39">
      <c r="AM62">
        <v>-10</v>
      </c>
    </row>
    <row r="74" spans="1:39" s="210" customFormat="1" ht="78.75">
      <c r="A74" s="201"/>
      <c r="B74" s="202"/>
      <c r="C74" s="203"/>
      <c r="D74" s="202" t="s">
        <v>152</v>
      </c>
      <c r="E74" s="189" t="s">
        <v>171</v>
      </c>
      <c r="F74" s="204" t="s">
        <v>159</v>
      </c>
      <c r="G74" s="205" t="s">
        <v>96</v>
      </c>
      <c r="H74" s="189" t="s">
        <v>160</v>
      </c>
      <c r="I74" s="206">
        <v>135505.16</v>
      </c>
      <c r="J74" s="207">
        <v>45778</v>
      </c>
      <c r="K74" s="207">
        <v>45838</v>
      </c>
      <c r="L74" s="189" t="s">
        <v>26</v>
      </c>
      <c r="M74" s="208" t="s">
        <v>154</v>
      </c>
      <c r="N74" s="204">
        <v>32701</v>
      </c>
      <c r="O74" s="208" t="s">
        <v>22</v>
      </c>
      <c r="P74" s="209"/>
      <c r="Q74" s="209"/>
      <c r="R74" s="209"/>
      <c r="S74" s="209"/>
      <c r="T74" s="209"/>
      <c r="AM74" s="211" t="e">
        <f>+'INF. TRIMESTRAL (2)'!#REF!-'INF. TRIMESTRAL (2)'!#REF!</f>
        <v>#REF!</v>
      </c>
    </row>
    <row r="75" spans="1:39" s="210" customFormat="1" ht="78.75">
      <c r="A75" s="201"/>
      <c r="B75" s="202" t="s">
        <v>152</v>
      </c>
      <c r="C75" s="203"/>
      <c r="D75" s="202"/>
      <c r="E75" s="189" t="s">
        <v>161</v>
      </c>
      <c r="F75" s="212" t="s">
        <v>65</v>
      </c>
      <c r="G75" s="213" t="s">
        <v>23</v>
      </c>
      <c r="H75" s="212" t="s">
        <v>162</v>
      </c>
      <c r="I75" s="206">
        <v>122868.96</v>
      </c>
      <c r="J75" s="214">
        <v>45678</v>
      </c>
      <c r="K75" s="214">
        <v>46022</v>
      </c>
      <c r="L75" s="189" t="s">
        <v>157</v>
      </c>
      <c r="M75" s="208" t="s">
        <v>158</v>
      </c>
      <c r="N75" s="212" t="s">
        <v>163</v>
      </c>
      <c r="O75" s="208" t="s">
        <v>98</v>
      </c>
      <c r="P75" s="209"/>
      <c r="Q75" s="209"/>
      <c r="R75" s="209"/>
      <c r="S75" s="209"/>
      <c r="T75" s="209"/>
      <c r="AM75" s="211" t="e">
        <f>+'INF. TRIMESTRAL (2)'!#REF!-'INF. TRIMESTRAL (2)'!#REF!</f>
        <v>#REF!</v>
      </c>
    </row>
    <row r="76" spans="1:39" s="210" customFormat="1" ht="22.5">
      <c r="A76" s="201"/>
      <c r="B76" s="202"/>
      <c r="C76" s="203"/>
      <c r="D76" s="202" t="s">
        <v>152</v>
      </c>
      <c r="E76" s="189" t="s">
        <v>121</v>
      </c>
      <c r="F76" s="212" t="s">
        <v>164</v>
      </c>
      <c r="G76" s="215" t="s">
        <v>165</v>
      </c>
      <c r="H76" s="207" t="s">
        <v>166</v>
      </c>
      <c r="I76" s="206">
        <v>25068.400000000001</v>
      </c>
      <c r="J76" s="216">
        <v>45706</v>
      </c>
      <c r="K76" s="216">
        <v>46022</v>
      </c>
      <c r="L76" s="189" t="s">
        <v>157</v>
      </c>
      <c r="M76" s="208" t="s">
        <v>158</v>
      </c>
      <c r="N76" s="204">
        <v>26104</v>
      </c>
      <c r="O76" s="208" t="s">
        <v>98</v>
      </c>
      <c r="P76" s="209"/>
      <c r="Q76" s="209"/>
      <c r="R76" s="209"/>
      <c r="S76" s="209"/>
      <c r="T76" s="209"/>
      <c r="AM76" s="211" t="e">
        <f>+'INF. TRIMESTRAL (2)'!#REF!-'INF. TRIMESTRAL (2)'!#REF!</f>
        <v>#REF!</v>
      </c>
    </row>
    <row r="77" spans="1:39" s="210" customFormat="1" ht="300">
      <c r="A77" s="201"/>
      <c r="B77" s="202" t="s">
        <v>152</v>
      </c>
      <c r="C77" s="203"/>
      <c r="D77" s="202"/>
      <c r="E77" s="189" t="s">
        <v>99</v>
      </c>
      <c r="F77" s="217"/>
      <c r="G77" s="218" t="s">
        <v>167</v>
      </c>
      <c r="H77" s="217" t="s">
        <v>168</v>
      </c>
      <c r="I77" s="219">
        <v>17681.7</v>
      </c>
      <c r="J77" s="220">
        <v>45731</v>
      </c>
      <c r="K77" s="220">
        <v>46022</v>
      </c>
      <c r="L77" s="189" t="s">
        <v>157</v>
      </c>
      <c r="M77" s="208" t="s">
        <v>158</v>
      </c>
      <c r="N77" s="217">
        <v>26104</v>
      </c>
      <c r="O77" s="208" t="s">
        <v>98</v>
      </c>
      <c r="P77" s="209"/>
      <c r="Q77" s="209"/>
      <c r="R77" s="209"/>
      <c r="S77" s="209"/>
      <c r="T77" s="209"/>
      <c r="AM77" s="221" t="e">
        <f>+'INF. TRIMESTRAL (2)'!#REF!-'INF. TRIMESTRAL (2)'!#REF!</f>
        <v>#REF!</v>
      </c>
    </row>
    <row r="78" spans="1:39" s="210" customFormat="1" ht="240">
      <c r="A78" s="201"/>
      <c r="B78" s="202"/>
      <c r="C78" s="203"/>
      <c r="D78" s="202" t="s">
        <v>152</v>
      </c>
      <c r="E78" s="189" t="s">
        <v>71</v>
      </c>
      <c r="F78" s="217" t="s">
        <v>138</v>
      </c>
      <c r="G78" s="222" t="s">
        <v>169</v>
      </c>
      <c r="H78" s="217" t="s">
        <v>170</v>
      </c>
      <c r="I78" s="219">
        <v>9535.01</v>
      </c>
      <c r="J78" s="223">
        <v>45569</v>
      </c>
      <c r="K78" s="223">
        <v>45747</v>
      </c>
      <c r="L78" s="189" t="s">
        <v>26</v>
      </c>
      <c r="M78" s="208" t="s">
        <v>154</v>
      </c>
      <c r="N78" s="224">
        <v>33602</v>
      </c>
      <c r="O78" s="208" t="s">
        <v>98</v>
      </c>
      <c r="P78" s="209"/>
      <c r="Q78" s="209"/>
      <c r="R78" s="209"/>
      <c r="S78" s="209"/>
      <c r="T78" s="209"/>
      <c r="AM78" s="221" t="e">
        <f>+'INF. TRIMESTRAL (2)'!#REF!-'INF. TRIMESTRAL (2)'!#REF!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INF. TRIMESTRAL (2)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Bersain Mandujano Tovilla</cp:lastModifiedBy>
  <cp:revision/>
  <cp:lastPrinted>2025-07-10T23:12:17Z</cp:lastPrinted>
  <dcterms:created xsi:type="dcterms:W3CDTF">2019-01-08T16:21:14Z</dcterms:created>
  <dcterms:modified xsi:type="dcterms:W3CDTF">2025-10-07T22:26:00Z</dcterms:modified>
  <cp:category/>
  <cp:contentStatus/>
</cp:coreProperties>
</file>