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40" windowHeight="6165" activeTab="0"/>
  </bookViews>
  <sheets>
    <sheet name="ingresos ejercicio 2017" sheetId="1" r:id="rId1"/>
  </sheets>
  <definedNames>
    <definedName name="_xlnm.Print_Area" localSheetId="0">'ingresos ejercicio 2017'!$B$1:$M$9</definedName>
  </definedNames>
  <calcPr fullCalcOnLoad="1"/>
</workbook>
</file>

<file path=xl/sharedStrings.xml><?xml version="1.0" encoding="utf-8"?>
<sst xmlns="http://schemas.openxmlformats.org/spreadsheetml/2006/main" count="21" uniqueCount="21">
  <si>
    <t>Total</t>
  </si>
  <si>
    <t>Propios</t>
  </si>
  <si>
    <t>Fiscales</t>
  </si>
  <si>
    <t>INGRESOS</t>
  </si>
  <si>
    <t>Presupuesto modificado anual
(A)</t>
  </si>
  <si>
    <t>Programado al periodo
(B)</t>
  </si>
  <si>
    <t>Devengado no cobrado
(E)</t>
  </si>
  <si>
    <t>Total. Captado + Devengado no cobrado
(F) = D+E</t>
  </si>
  <si>
    <t>Diferencia
(G) = B-F</t>
  </si>
  <si>
    <t>Fuente de Ingresos</t>
  </si>
  <si>
    <t>Porcentaje del programado al periodo respecto del presupuesto modificado anual
(C) = (B/A)*100</t>
  </si>
  <si>
    <t>Presupuesto Original Anual</t>
  </si>
  <si>
    <t>Porcentaje del total captado respecto del programado al periodo
(H) = (F/B)*100</t>
  </si>
  <si>
    <t>Porcentaje del total captado respecto del modificado anual
(I) = (F/A)*100</t>
  </si>
  <si>
    <t>(Pesos)</t>
  </si>
  <si>
    <t xml:space="preserve">(Menor) o Mayor capitación en relación con lo programado ala periodo
</t>
  </si>
  <si>
    <t>El Colegio de la Frontera Sur</t>
  </si>
  <si>
    <t>Captado por la operación del periodo 2017
(D)</t>
  </si>
  <si>
    <t>Enero-Junio 2017</t>
  </si>
  <si>
    <t>Nota: En el presente cuadro se aprecian los ingresos recaudados de recursos propios, así como, los recaudados de fiscales más propios, del periodo enero-junio 2017.</t>
  </si>
  <si>
    <t>Cifras al 30 de junio de 2017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</si>
</sst>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"/>
    <numFmt numFmtId="195" formatCode="0.0"/>
    <numFmt numFmtId="196" formatCode="0.0%"/>
    <numFmt numFmtId="197" formatCode="_-* #,##0.0_-;\-* #,##0.0_-;_-* &quot;-&quot;??_-;_-@_-"/>
    <numFmt numFmtId="198" formatCode="_-* #,##0_-;\-* #,##0_-;_-* &quot;-&quot;??_-;_-@_-"/>
    <numFmt numFmtId="199" formatCode="_(* #,##0_);_(* \(#,##0\);_(* &quot;-&quot;??_);_(@_)"/>
    <numFmt numFmtId="200" formatCode="_(* #,##0.0_);_(* \(#,##0.0\);_(* &quot;-&quot;??_);_(@_)"/>
    <numFmt numFmtId="201" formatCode="&quot;$&quot;#,##0.00"/>
    <numFmt numFmtId="202" formatCode="#,##0.000"/>
    <numFmt numFmtId="203" formatCode="_(* #,##0.0_);_(* \(#,##0.0\);_(* &quot;-&quot;?_);_(@_)"/>
    <numFmt numFmtId="204" formatCode="_-* #,##0.0_-;\-* #,##0.0_-;_-* &quot;-&quot;?_-;_-@_-"/>
    <numFmt numFmtId="205" formatCode="#,##0.0_ ;\-#,##0.0\ "/>
    <numFmt numFmtId="206" formatCode="_-* #,##0.0000_-;\-* #,##0.0000_-;_-* &quot;-&quot;??_-;_-@_-"/>
    <numFmt numFmtId="207" formatCode="_([$€-2]* #,##0.00_);_([$€-2]* \(#,##0.00\);_([$€-2]* &quot;-&quot;??_)"/>
    <numFmt numFmtId="208" formatCode="#,##0.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5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39"/>
      <name val="Tahoma"/>
      <family val="2"/>
    </font>
    <font>
      <b/>
      <sz val="12"/>
      <name val="Arial"/>
      <family val="2"/>
    </font>
    <font>
      <sz val="8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10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17" fillId="5" borderId="0" applyNumberFormat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34" fillId="8" borderId="0" applyNumberFormat="0" applyBorder="0" applyAlignment="0" applyProtection="0"/>
    <xf numFmtId="0" fontId="17" fillId="9" borderId="0" applyNumberFormat="0" applyBorder="0" applyAlignment="0" applyProtection="0"/>
    <xf numFmtId="0" fontId="34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17" fillId="13" borderId="0" applyNumberFormat="0" applyBorder="0" applyAlignment="0" applyProtection="0"/>
    <xf numFmtId="0" fontId="34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6" borderId="0" applyNumberFormat="0" applyBorder="0" applyAlignment="0" applyProtection="0"/>
    <xf numFmtId="0" fontId="17" fillId="17" borderId="0" applyNumberFormat="0" applyBorder="0" applyAlignment="0" applyProtection="0"/>
    <xf numFmtId="0" fontId="34" fillId="18" borderId="0" applyNumberFormat="0" applyBorder="0" applyAlignment="0" applyProtection="0"/>
    <xf numFmtId="0" fontId="17" fillId="19" borderId="0" applyNumberFormat="0" applyBorder="0" applyAlignment="0" applyProtection="0"/>
    <xf numFmtId="0" fontId="34" fillId="20" borderId="0" applyNumberFormat="0" applyBorder="0" applyAlignment="0" applyProtection="0"/>
    <xf numFmtId="0" fontId="17" fillId="9" borderId="0" applyNumberFormat="0" applyBorder="0" applyAlignment="0" applyProtection="0"/>
    <xf numFmtId="0" fontId="34" fillId="21" borderId="0" applyNumberFormat="0" applyBorder="0" applyAlignment="0" applyProtection="0"/>
    <xf numFmtId="0" fontId="17" fillId="15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0" applyNumberFormat="0" applyBorder="0" applyAlignment="0" applyProtection="0"/>
    <xf numFmtId="0" fontId="18" fillId="17" borderId="0" applyNumberFormat="0" applyBorder="0" applyAlignment="0" applyProtection="0"/>
    <xf numFmtId="0" fontId="35" fillId="27" borderId="0" applyNumberFormat="0" applyBorder="0" applyAlignment="0" applyProtection="0"/>
    <xf numFmtId="0" fontId="18" fillId="19" borderId="0" applyNumberFormat="0" applyBorder="0" applyAlignment="0" applyProtection="0"/>
    <xf numFmtId="0" fontId="35" fillId="28" borderId="0" applyNumberFormat="0" applyBorder="0" applyAlignment="0" applyProtection="0"/>
    <xf numFmtId="0" fontId="18" fillId="29" borderId="0" applyNumberFormat="0" applyBorder="0" applyAlignment="0" applyProtection="0"/>
    <xf numFmtId="0" fontId="35" fillId="30" borderId="0" applyNumberFormat="0" applyBorder="0" applyAlignment="0" applyProtection="0"/>
    <xf numFmtId="0" fontId="18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33" borderId="0" applyNumberFormat="0" applyBorder="0" applyAlignment="0" applyProtection="0"/>
    <xf numFmtId="0" fontId="36" fillId="34" borderId="0" applyNumberFormat="0" applyBorder="0" applyAlignment="0" applyProtection="0"/>
    <xf numFmtId="0" fontId="19" fillId="7" borderId="0" applyNumberFormat="0" applyBorder="0" applyAlignment="0" applyProtection="0"/>
    <xf numFmtId="0" fontId="37" fillId="35" borderId="1" applyNumberFormat="0" applyAlignment="0" applyProtection="0"/>
    <xf numFmtId="0" fontId="20" fillId="36" borderId="2" applyNumberFormat="0" applyAlignment="0" applyProtection="0"/>
    <xf numFmtId="0" fontId="38" fillId="37" borderId="3" applyNumberFormat="0" applyAlignment="0" applyProtection="0"/>
    <xf numFmtId="0" fontId="21" fillId="38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8" fillId="40" borderId="0" applyNumberFormat="0" applyBorder="0" applyAlignment="0" applyProtection="0"/>
    <xf numFmtId="0" fontId="35" fillId="41" borderId="0" applyNumberFormat="0" applyBorder="0" applyAlignment="0" applyProtection="0"/>
    <xf numFmtId="0" fontId="18" fillId="42" borderId="0" applyNumberFormat="0" applyBorder="0" applyAlignment="0" applyProtection="0"/>
    <xf numFmtId="0" fontId="35" fillId="43" borderId="0" applyNumberFormat="0" applyBorder="0" applyAlignment="0" applyProtection="0"/>
    <xf numFmtId="0" fontId="18" fillId="44" borderId="0" applyNumberFormat="0" applyBorder="0" applyAlignment="0" applyProtection="0"/>
    <xf numFmtId="0" fontId="35" fillId="45" borderId="0" applyNumberFormat="0" applyBorder="0" applyAlignment="0" applyProtection="0"/>
    <xf numFmtId="0" fontId="18" fillId="29" borderId="0" applyNumberFormat="0" applyBorder="0" applyAlignment="0" applyProtection="0"/>
    <xf numFmtId="0" fontId="35" fillId="46" borderId="0" applyNumberFormat="0" applyBorder="0" applyAlignment="0" applyProtection="0"/>
    <xf numFmtId="0" fontId="18" fillId="31" borderId="0" applyNumberFormat="0" applyBorder="0" applyAlignment="0" applyProtection="0"/>
    <xf numFmtId="0" fontId="35" fillId="47" borderId="0" applyNumberFormat="0" applyBorder="0" applyAlignment="0" applyProtection="0"/>
    <xf numFmtId="0" fontId="18" fillId="48" borderId="0" applyNumberFormat="0" applyBorder="0" applyAlignment="0" applyProtection="0"/>
    <xf numFmtId="0" fontId="42" fillId="49" borderId="1" applyNumberFormat="0" applyAlignment="0" applyProtection="0"/>
    <xf numFmtId="0" fontId="24" fillId="13" borderId="2" applyNumberFormat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4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53" borderId="8" applyNumberFormat="0" applyFont="0" applyAlignment="0" applyProtection="0"/>
    <xf numFmtId="0" fontId="17" fillId="54" borderId="9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>
      <alignment/>
      <protection/>
    </xf>
    <xf numFmtId="40" fontId="0" fillId="0" borderId="0">
      <alignment/>
      <protection/>
    </xf>
    <xf numFmtId="0" fontId="45" fillId="35" borderId="10" applyNumberFormat="0" applyAlignment="0" applyProtection="0"/>
    <xf numFmtId="0" fontId="27" fillId="36" borderId="11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49" fillId="0" borderId="13" applyNumberFormat="0" applyFill="0" applyAlignment="0" applyProtection="0"/>
    <xf numFmtId="0" fontId="32" fillId="0" borderId="14" applyNumberFormat="0" applyFill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33" fillId="0" borderId="18" applyNumberFormat="0" applyFill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99" fontId="1" fillId="0" borderId="0" xfId="82" applyNumberFormat="1" applyFont="1" applyBorder="1" applyAlignment="1">
      <alignment/>
    </xf>
    <xf numFmtId="199" fontId="3" fillId="0" borderId="0" xfId="82" applyNumberFormat="1" applyFont="1" applyBorder="1" applyAlignment="1">
      <alignment/>
    </xf>
    <xf numFmtId="199" fontId="3" fillId="0" borderId="0" xfId="82" applyNumberFormat="1" applyFont="1" applyFill="1" applyBorder="1" applyAlignment="1">
      <alignment vertical="center"/>
    </xf>
    <xf numFmtId="200" fontId="7" fillId="0" borderId="19" xfId="82" applyNumberFormat="1" applyFont="1" applyFill="1" applyBorder="1" applyAlignment="1">
      <alignment/>
    </xf>
    <xf numFmtId="10" fontId="8" fillId="0" borderId="19" xfId="114" applyNumberFormat="1" applyFont="1" applyFill="1" applyBorder="1" applyAlignment="1">
      <alignment horizontal="center"/>
    </xf>
    <xf numFmtId="10" fontId="7" fillId="0" borderId="0" xfId="114" applyNumberFormat="1" applyFont="1" applyFill="1" applyBorder="1" applyAlignment="1">
      <alignment/>
    </xf>
    <xf numFmtId="199" fontId="7" fillId="0" borderId="0" xfId="82" applyNumberFormat="1" applyFont="1" applyFill="1" applyBorder="1" applyAlignment="1">
      <alignment/>
    </xf>
    <xf numFmtId="0" fontId="7" fillId="0" borderId="0" xfId="0" applyFont="1" applyFill="1" applyAlignment="1">
      <alignment/>
    </xf>
    <xf numFmtId="200" fontId="7" fillId="0" borderId="20" xfId="82" applyNumberFormat="1" applyFont="1" applyFill="1" applyBorder="1" applyAlignment="1">
      <alignment/>
    </xf>
    <xf numFmtId="10" fontId="7" fillId="0" borderId="0" xfId="114" applyNumberFormat="1" applyFont="1" applyFill="1" applyBorder="1" applyAlignment="1">
      <alignment vertical="center"/>
    </xf>
    <xf numFmtId="200" fontId="9" fillId="0" borderId="0" xfId="82" applyNumberFormat="1" applyFont="1" applyFill="1" applyBorder="1" applyAlignment="1">
      <alignment vertical="center"/>
    </xf>
    <xf numFmtId="200" fontId="7" fillId="0" borderId="0" xfId="0" applyNumberFormat="1" applyFont="1" applyFill="1" applyAlignment="1">
      <alignment vertical="center"/>
    </xf>
    <xf numFmtId="199" fontId="11" fillId="0" borderId="0" xfId="8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00" fontId="7" fillId="0" borderId="21" xfId="82" applyNumberFormat="1" applyFont="1" applyFill="1" applyBorder="1" applyAlignment="1">
      <alignment/>
    </xf>
    <xf numFmtId="10" fontId="7" fillId="0" borderId="21" xfId="114" applyNumberFormat="1" applyFont="1" applyFill="1" applyBorder="1" applyAlignment="1">
      <alignment/>
    </xf>
    <xf numFmtId="4" fontId="7" fillId="0" borderId="21" xfId="82" applyNumberFormat="1" applyFont="1" applyFill="1" applyBorder="1" applyAlignment="1">
      <alignment horizontal="right"/>
    </xf>
    <xf numFmtId="10" fontId="8" fillId="0" borderId="22" xfId="114" applyNumberFormat="1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200" fontId="7" fillId="0" borderId="24" xfId="82" applyNumberFormat="1" applyFont="1" applyFill="1" applyBorder="1" applyAlignment="1">
      <alignment horizontal="center"/>
    </xf>
    <xf numFmtId="0" fontId="14" fillId="55" borderId="0" xfId="0" applyFont="1" applyFill="1" applyAlignment="1">
      <alignment/>
    </xf>
    <xf numFmtId="0" fontId="14" fillId="55" borderId="0" xfId="0" applyFont="1" applyFill="1" applyAlignment="1">
      <alignment vertical="center"/>
    </xf>
    <xf numFmtId="0" fontId="15" fillId="55" borderId="0" xfId="0" applyFont="1" applyFill="1" applyAlignment="1">
      <alignment/>
    </xf>
    <xf numFmtId="200" fontId="15" fillId="5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0" fontId="8" fillId="0" borderId="25" xfId="114" applyNumberFormat="1" applyFont="1" applyFill="1" applyBorder="1" applyAlignment="1">
      <alignment horizontal="center"/>
    </xf>
    <xf numFmtId="10" fontId="8" fillId="0" borderId="26" xfId="114" applyNumberFormat="1" applyFont="1" applyFill="1" applyBorder="1" applyAlignment="1">
      <alignment horizontal="center"/>
    </xf>
    <xf numFmtId="200" fontId="9" fillId="0" borderId="25" xfId="82" applyNumberFormat="1" applyFont="1" applyFill="1" applyBorder="1" applyAlignment="1">
      <alignment horizontal="right" vertical="center"/>
    </xf>
    <xf numFmtId="10" fontId="9" fillId="0" borderId="25" xfId="82" applyNumberFormat="1" applyFont="1" applyFill="1" applyBorder="1" applyAlignment="1">
      <alignment horizontal="right" vertical="center"/>
    </xf>
    <xf numFmtId="200" fontId="7" fillId="32" borderId="27" xfId="82" applyNumberFormat="1" applyFont="1" applyFill="1" applyBorder="1" applyAlignment="1">
      <alignment horizontal="center"/>
    </xf>
    <xf numFmtId="200" fontId="9" fillId="32" borderId="28" xfId="82" applyNumberFormat="1" applyFont="1" applyFill="1" applyBorder="1" applyAlignment="1">
      <alignment horizontal="center" vertical="center"/>
    </xf>
    <xf numFmtId="194" fontId="7" fillId="0" borderId="21" xfId="82" applyNumberFormat="1" applyFont="1" applyFill="1" applyBorder="1" applyAlignment="1">
      <alignment horizontal="right"/>
    </xf>
    <xf numFmtId="10" fontId="8" fillId="0" borderId="29" xfId="114" applyNumberFormat="1" applyFont="1" applyFill="1" applyBorder="1" applyAlignment="1">
      <alignment horizontal="center"/>
    </xf>
    <xf numFmtId="10" fontId="8" fillId="0" borderId="30" xfId="114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4" fillId="56" borderId="23" xfId="0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40" xfId="0" applyFont="1" applyFill="1" applyBorder="1" applyAlignment="1">
      <alignment horizontal="center"/>
    </xf>
    <xf numFmtId="0" fontId="2" fillId="15" borderId="41" xfId="0" applyFont="1" applyFill="1" applyBorder="1" applyAlignment="1">
      <alignment horizontal="center" vertical="center"/>
    </xf>
    <xf numFmtId="0" fontId="2" fillId="15" borderId="42" xfId="0" applyFont="1" applyFill="1" applyBorder="1" applyAlignment="1">
      <alignment horizontal="center" vertical="center"/>
    </xf>
    <xf numFmtId="0" fontId="2" fillId="15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200" fontId="7" fillId="57" borderId="21" xfId="82" applyNumberFormat="1" applyFont="1" applyFill="1" applyBorder="1" applyAlignment="1">
      <alignment/>
    </xf>
    <xf numFmtId="200" fontId="9" fillId="57" borderId="25" xfId="82" applyNumberFormat="1" applyFont="1" applyFill="1" applyBorder="1" applyAlignment="1">
      <alignment horizontal="right" vertical="center"/>
    </xf>
  </cellXfs>
  <cellStyles count="12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2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Millares 2 2" xfId="85"/>
    <cellStyle name="Millares 2 2 2" xfId="86"/>
    <cellStyle name="Millares 2 3" xfId="87"/>
    <cellStyle name="Millares 3" xfId="88"/>
    <cellStyle name="Millares 3 2" xfId="89"/>
    <cellStyle name="Millares 4" xfId="90"/>
    <cellStyle name="Millares 5" xfId="91"/>
    <cellStyle name="Millares 5 2" xfId="92"/>
    <cellStyle name="Millares 6" xfId="93"/>
    <cellStyle name="Currency" xfId="94"/>
    <cellStyle name="Currency [0]" xfId="95"/>
    <cellStyle name="Moneda 2" xfId="96"/>
    <cellStyle name="Moneda 2 2" xfId="97"/>
    <cellStyle name="Moneda 3" xfId="98"/>
    <cellStyle name="Moneda 4" xfId="99"/>
    <cellStyle name="Moneda 5" xfId="100"/>
    <cellStyle name="Moneda 6" xfId="101"/>
    <cellStyle name="Moneda 7" xfId="102"/>
    <cellStyle name="Moneda 8" xfId="103"/>
    <cellStyle name="Moneea [0]_PEFMDSEP" xfId="104"/>
    <cellStyle name="Neutral" xfId="105"/>
    <cellStyle name="Neutral 2" xfId="106"/>
    <cellStyle name="Normal 2" xfId="107"/>
    <cellStyle name="Normal 2 2" xfId="108"/>
    <cellStyle name="Normal 3" xfId="109"/>
    <cellStyle name="Normal 4" xfId="110"/>
    <cellStyle name="Normal 5" xfId="111"/>
    <cellStyle name="Notas" xfId="112"/>
    <cellStyle name="Notas 2" xfId="113"/>
    <cellStyle name="Percent" xfId="114"/>
    <cellStyle name="Porcentual 2" xfId="115"/>
    <cellStyle name="Porcentual 2 2" xfId="116"/>
    <cellStyle name="Porcentual 3" xfId="117"/>
    <cellStyle name="Porcentual 3 2" xfId="118"/>
    <cellStyle name="Porcentual 4" xfId="119"/>
    <cellStyle name="Porcentual 4 2" xfId="120"/>
    <cellStyle name="Porcentual 5" xfId="121"/>
    <cellStyle name="Porcentual 6" xfId="122"/>
    <cellStyle name="Saldos" xfId="123"/>
    <cellStyle name="Saldos 2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1 2" xfId="132"/>
    <cellStyle name="Título 2" xfId="133"/>
    <cellStyle name="Título 2 2" xfId="134"/>
    <cellStyle name="Título 3" xfId="135"/>
    <cellStyle name="Título 3 2" xfId="136"/>
    <cellStyle name="Título 4" xfId="137"/>
    <cellStyle name="Total" xfId="138"/>
    <cellStyle name="Total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B1" sqref="B1:M1"/>
    </sheetView>
  </sheetViews>
  <sheetFormatPr defaultColWidth="11.421875" defaultRowHeight="12.75"/>
  <cols>
    <col min="1" max="1" width="2.28125" style="22" customWidth="1"/>
    <col min="2" max="2" width="14.00390625" style="0" customWidth="1"/>
    <col min="3" max="3" width="19.421875" style="0" customWidth="1"/>
    <col min="4" max="4" width="17.8515625" style="0" customWidth="1"/>
    <col min="5" max="5" width="18.28125" style="0" bestFit="1" customWidth="1"/>
    <col min="6" max="6" width="17.28125" style="0" customWidth="1"/>
    <col min="7" max="7" width="19.421875" style="0" bestFit="1" customWidth="1"/>
    <col min="8" max="8" width="17.57421875" style="0" bestFit="1" customWidth="1"/>
    <col min="9" max="9" width="18.28125" style="0" bestFit="1" customWidth="1"/>
    <col min="10" max="10" width="18.00390625" style="0" bestFit="1" customWidth="1"/>
    <col min="11" max="11" width="15.140625" style="0" customWidth="1"/>
    <col min="12" max="13" width="12.57421875" style="0" customWidth="1"/>
    <col min="14" max="14" width="16.7109375" style="0" customWidth="1"/>
  </cols>
  <sheetData>
    <row r="1" spans="2:13" ht="15.75">
      <c r="B1" s="45" t="s">
        <v>16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2:14" ht="15.75">
      <c r="B2" s="48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1"/>
    </row>
    <row r="3" spans="2:14" ht="16.5" thickBot="1">
      <c r="B3" s="48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1"/>
    </row>
    <row r="4" spans="2:15" ht="22.5" customHeight="1" thickBot="1">
      <c r="B4" s="51" t="s">
        <v>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2"/>
      <c r="O4" s="3"/>
    </row>
    <row r="5" spans="1:15" s="15" customFormat="1" ht="18.75" customHeight="1">
      <c r="A5" s="23"/>
      <c r="B5" s="58" t="s">
        <v>9</v>
      </c>
      <c r="C5" s="40" t="s">
        <v>11</v>
      </c>
      <c r="D5" s="40" t="s">
        <v>4</v>
      </c>
      <c r="E5" s="42" t="s">
        <v>20</v>
      </c>
      <c r="F5" s="43"/>
      <c r="G5" s="43"/>
      <c r="H5" s="43"/>
      <c r="I5" s="43"/>
      <c r="J5" s="44"/>
      <c r="K5" s="56" t="s">
        <v>12</v>
      </c>
      <c r="L5" s="56" t="s">
        <v>15</v>
      </c>
      <c r="M5" s="54" t="s">
        <v>13</v>
      </c>
      <c r="N5" s="14"/>
      <c r="O5" s="14"/>
    </row>
    <row r="6" spans="1:15" s="15" customFormat="1" ht="55.5" customHeight="1" thickBot="1">
      <c r="A6" s="23"/>
      <c r="B6" s="59"/>
      <c r="C6" s="41"/>
      <c r="D6" s="41"/>
      <c r="E6" s="20" t="s">
        <v>5</v>
      </c>
      <c r="F6" s="38" t="s">
        <v>10</v>
      </c>
      <c r="G6" s="39" t="s">
        <v>17</v>
      </c>
      <c r="H6" s="20" t="s">
        <v>6</v>
      </c>
      <c r="I6" s="20" t="s">
        <v>7</v>
      </c>
      <c r="J6" s="20" t="s">
        <v>8</v>
      </c>
      <c r="K6" s="57"/>
      <c r="L6" s="57"/>
      <c r="M6" s="55"/>
      <c r="N6" s="4"/>
      <c r="O6" s="4"/>
    </row>
    <row r="7" spans="1:15" s="9" customFormat="1" ht="21" customHeight="1" thickTop="1">
      <c r="A7" s="24"/>
      <c r="B7" s="31" t="s">
        <v>1</v>
      </c>
      <c r="C7" s="16">
        <v>50000000</v>
      </c>
      <c r="D7" s="16">
        <v>50000000</v>
      </c>
      <c r="E7" s="16">
        <v>17328718</v>
      </c>
      <c r="F7" s="17">
        <f>+E7/D7%/100</f>
        <v>0.34657435999999997</v>
      </c>
      <c r="G7" s="60">
        <v>21479271.5</v>
      </c>
      <c r="H7" s="16">
        <v>424460.9</v>
      </c>
      <c r="I7" s="33">
        <f>+G7+H7</f>
        <v>21903732.4</v>
      </c>
      <c r="J7" s="18">
        <f>+E7-I7</f>
        <v>-4575014.3999999985</v>
      </c>
      <c r="K7" s="6">
        <f>+(I7/E7)%*100</f>
        <v>1.264013437116352</v>
      </c>
      <c r="L7" s="34">
        <f>+(+I7/E7)*100%-1</f>
        <v>0.26401343711635206</v>
      </c>
      <c r="M7" s="19">
        <f>(+I7/D7)%*100</f>
        <v>0.43807464799999996</v>
      </c>
      <c r="N7" s="7"/>
      <c r="O7" s="8"/>
    </row>
    <row r="8" spans="1:15" s="9" customFormat="1" ht="21" customHeight="1">
      <c r="A8" s="24"/>
      <c r="B8" s="21" t="s">
        <v>2</v>
      </c>
      <c r="C8" s="10">
        <v>320316949</v>
      </c>
      <c r="D8" s="10">
        <v>320131202</v>
      </c>
      <c r="E8" s="10">
        <v>159677490</v>
      </c>
      <c r="F8" s="17">
        <f>+E8/D8%/100</f>
        <v>0.49878765019599686</v>
      </c>
      <c r="G8" s="5">
        <v>159623122</v>
      </c>
      <c r="H8" s="5">
        <v>0</v>
      </c>
      <c r="I8" s="33">
        <f>+G8+H8</f>
        <v>159623122</v>
      </c>
      <c r="J8" s="18">
        <f>+E8-I8</f>
        <v>54368</v>
      </c>
      <c r="K8" s="6">
        <f>+(I8/E8)%*100</f>
        <v>0.999659513685993</v>
      </c>
      <c r="L8" s="34">
        <f>+(+I8/E8)*100%-1</f>
        <v>-0.0003404863140070713</v>
      </c>
      <c r="M8" s="19">
        <f>(+I8/D8)%*100</f>
        <v>0.49861781982750936</v>
      </c>
      <c r="N8" s="7"/>
      <c r="O8" s="8"/>
    </row>
    <row r="9" spans="1:15" s="13" customFormat="1" ht="21" customHeight="1" thickBot="1">
      <c r="A9" s="25"/>
      <c r="B9" s="32" t="s">
        <v>0</v>
      </c>
      <c r="C9" s="29">
        <f>SUM(C7:C8)</f>
        <v>370316949</v>
      </c>
      <c r="D9" s="29">
        <f aca="true" t="shared" si="0" ref="D9:J9">SUM(D7:D8)</f>
        <v>370131202</v>
      </c>
      <c r="E9" s="29">
        <f t="shared" si="0"/>
        <v>177006208</v>
      </c>
      <c r="F9" s="30">
        <f>+E9/D9%/100</f>
        <v>0.47822557796680976</v>
      </c>
      <c r="G9" s="61">
        <f t="shared" si="0"/>
        <v>181102393.5</v>
      </c>
      <c r="H9" s="29">
        <f t="shared" si="0"/>
        <v>424460.9</v>
      </c>
      <c r="I9" s="29">
        <f>SUM(I7:I8)</f>
        <v>181526854.4</v>
      </c>
      <c r="J9" s="29">
        <f t="shared" si="0"/>
        <v>-4520646.3999999985</v>
      </c>
      <c r="K9" s="27">
        <f>+(I9/E9)%*100</f>
        <v>1.0255394793836836</v>
      </c>
      <c r="L9" s="35">
        <f>+(+I9/E9)*100%-1</f>
        <v>0.025539479383683616</v>
      </c>
      <c r="M9" s="28">
        <f>(+I9/D9)%*100</f>
        <v>0.4904392102560432</v>
      </c>
      <c r="N9" s="11"/>
      <c r="O9" s="12"/>
    </row>
    <row r="11" ht="12.75">
      <c r="B11" s="26" t="s">
        <v>19</v>
      </c>
    </row>
    <row r="13" ht="12.75">
      <c r="D13" s="36"/>
    </row>
    <row r="14" ht="12.75">
      <c r="D14" s="36"/>
    </row>
    <row r="15" ht="12.75">
      <c r="D15" s="36"/>
    </row>
    <row r="16" ht="12.75">
      <c r="D16" s="36"/>
    </row>
    <row r="17" ht="12.75">
      <c r="D17" s="36"/>
    </row>
    <row r="18" ht="12.75">
      <c r="D18" s="37"/>
    </row>
  </sheetData>
  <sheetProtection/>
  <mergeCells count="11">
    <mergeCell ref="B5:B6"/>
    <mergeCell ref="C5:C6"/>
    <mergeCell ref="D5:D6"/>
    <mergeCell ref="E5:J5"/>
    <mergeCell ref="B1:M1"/>
    <mergeCell ref="B2:M2"/>
    <mergeCell ref="B3:M3"/>
    <mergeCell ref="B4:M4"/>
    <mergeCell ref="M5:M6"/>
    <mergeCell ref="K5:K6"/>
    <mergeCell ref="L5:L6"/>
  </mergeCells>
  <printOptions/>
  <pageMargins left="0.07874015748031496" right="0.15748031496062992" top="0.31496062992125984" bottom="0.2755905511811024" header="0" footer="0"/>
  <pageSetup fitToHeight="2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A. García</dc:creator>
  <cp:keywords/>
  <dc:description/>
  <cp:lastModifiedBy>Usuario</cp:lastModifiedBy>
  <cp:lastPrinted>2015-08-14T19:45:49Z</cp:lastPrinted>
  <dcterms:created xsi:type="dcterms:W3CDTF">2004-08-02T23:22:27Z</dcterms:created>
  <dcterms:modified xsi:type="dcterms:W3CDTF">2017-07-17T19:29:36Z</dcterms:modified>
  <cp:category/>
  <cp:version/>
  <cp:contentType/>
  <cp:contentStatus/>
</cp:coreProperties>
</file>